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4385" windowHeight="8955" activeTab="0"/>
  </bookViews>
  <sheets>
    <sheet name="Buget" sheetId="1" r:id="rId1"/>
    <sheet name="Sheet2" sheetId="2" r:id="rId2"/>
    <sheet name="Sheet3" sheetId="3" r:id="rId3"/>
  </sheets>
  <definedNames>
    <definedName name="_xlnm.Print_Area" localSheetId="0">'Buget'!$A$1:$J$46</definedName>
  </definedNames>
  <calcPr fullCalcOnLoad="1"/>
</workbook>
</file>

<file path=xl/sharedStrings.xml><?xml version="1.0" encoding="utf-8"?>
<sst xmlns="http://schemas.openxmlformats.org/spreadsheetml/2006/main" count="38" uniqueCount="31">
  <si>
    <t>Planul de finanțare</t>
  </si>
  <si>
    <t>VALOARE SDL COMPONENTA A</t>
  </si>
  <si>
    <t>Suprafață TERITORIU GAL</t>
  </si>
  <si>
    <t>Populație TERITORIU GAL</t>
  </si>
  <si>
    <t>VALOARE TOTALĂ COMPONENTA A (EURO)</t>
  </si>
  <si>
    <t>PRIORITATE</t>
  </si>
  <si>
    <t>MĂSURA</t>
  </si>
  <si>
    <t>INTENSITATEA SPRIJINULUI</t>
  </si>
  <si>
    <r>
      <t>CONTRIBUȚIA PUBLICĂ NERAMBURSABILĂ/ MĂSURĂ</t>
    </r>
    <r>
      <rPr>
        <b/>
        <vertAlign val="superscript"/>
        <sz val="11"/>
        <color indexed="62"/>
        <rFont val="Trebuchet MS"/>
        <family val="2"/>
      </rPr>
      <t>2</t>
    </r>
    <r>
      <rPr>
        <b/>
        <sz val="11"/>
        <color indexed="62"/>
        <rFont val="Trebuchet MS"/>
        <family val="2"/>
      </rPr>
      <t xml:space="preserve"> (FEADR + BUGET NAȚIONAL)
EURO</t>
    </r>
  </si>
  <si>
    <t>CONTRIBUȚIA PUBLICĂ NERAMBURSABILĂ/PRIORITATE (FEADR + BUGET NAȚIONAL)
EURO</t>
  </si>
  <si>
    <r>
      <t>VALOARE PROCENTUALĂ</t>
    </r>
    <r>
      <rPr>
        <b/>
        <vertAlign val="superscript"/>
        <sz val="11"/>
        <color indexed="62"/>
        <rFont val="Trebuchet MS"/>
        <family val="2"/>
      </rPr>
      <t>3</t>
    </r>
    <r>
      <rPr>
        <b/>
        <sz val="11"/>
        <color indexed="62"/>
        <rFont val="Trebuchet MS"/>
        <family val="2"/>
      </rPr>
      <t xml:space="preserve"> (%)</t>
    </r>
  </si>
  <si>
    <t>M1.1 Cooperarea in scopul creării de forme asociative, rețele si clustere, grupuri operaționale pentru diversificarea activităților rurale (1B)</t>
  </si>
  <si>
    <t>M1.2 Transfer de cunostinte, formare si invatare continua (1C)</t>
  </si>
  <si>
    <t>M2.2 Ferme mici (2B)</t>
  </si>
  <si>
    <t>M3 Sprijin pentru integrarea si promovarea schemelor de calitate pentru produsele locale (3A)</t>
  </si>
  <si>
    <t>M6.1 Infiintarea de activitati neagricole (6A)</t>
  </si>
  <si>
    <t>M6.3 Dezvoltarea satelor (6B)</t>
  </si>
  <si>
    <t>90-100%</t>
  </si>
  <si>
    <t>M6.4 Investiții în infrastructura socială și de educație a grupurilor marginalizate (6B)</t>
  </si>
  <si>
    <t>6.5 Acțiuni de integrare a minorităților etnice (inclusiv minoritatea romă) (6B)</t>
  </si>
  <si>
    <r>
      <t>Cheltuieli de funcționare și animare</t>
    </r>
    <r>
      <rPr>
        <b/>
        <vertAlign val="superscript"/>
        <sz val="11"/>
        <color indexed="62"/>
        <rFont val="Trebuchet MS"/>
        <family val="2"/>
      </rPr>
      <t>4</t>
    </r>
  </si>
  <si>
    <t>TOTAL COMPONENTA A</t>
  </si>
  <si>
    <r>
      <t>COMPONENTA B</t>
    </r>
    <r>
      <rPr>
        <b/>
        <vertAlign val="superscript"/>
        <sz val="11"/>
        <color indexed="62"/>
        <rFont val="Trebuchet MS"/>
        <family val="2"/>
      </rPr>
      <t xml:space="preserve">5 </t>
    </r>
  </si>
  <si>
    <t>TOTAL COMPONENTA B</t>
  </si>
  <si>
    <t>TOTAL GENERAL (COMPONENTA A+ COMPONENTA B)</t>
  </si>
  <si>
    <r>
      <t>[1]</t>
    </r>
    <r>
      <rPr>
        <b/>
        <sz val="11"/>
        <color indexed="56"/>
        <rFont val="Trebuchet MS"/>
        <family val="2"/>
      </rPr>
      <t xml:space="preserve"> Va fi completată cu valoarea aferentă teritoriului și populației vizate de SDL, exprimată în Euro.</t>
    </r>
  </si>
  <si>
    <r>
      <t xml:space="preserve">[2] </t>
    </r>
    <r>
      <rPr>
        <b/>
        <sz val="11"/>
        <color indexed="56"/>
        <rFont val="Trebuchet MS"/>
        <family val="2"/>
      </rPr>
      <t>Alocarea financiară pe măsuri va fi stabilită în funcție de nevoile identificate.</t>
    </r>
  </si>
  <si>
    <r>
      <t xml:space="preserve">[3] </t>
    </r>
    <r>
      <rPr>
        <b/>
        <sz val="11"/>
        <color indexed="56"/>
        <rFont val="Trebuchet MS"/>
        <family val="2"/>
      </rPr>
      <t>Va fi indicată valoarea procentuală pe fiecare prioritate raportată la costurile publice totale efectuate pentru componenta A/ componenta B.</t>
    </r>
  </si>
  <si>
    <r>
      <t xml:space="preserve">[4] </t>
    </r>
    <r>
      <rPr>
        <b/>
        <sz val="11"/>
        <color indexed="56"/>
        <rFont val="Trebuchet MS"/>
        <family val="2"/>
      </rPr>
      <t>Valoarea nu trebuie să depășească 20% (25% pentru Delta Dunării) din costurile publice totale efectuate pentru această strategie.</t>
    </r>
  </si>
  <si>
    <r>
      <t>[5]</t>
    </r>
    <r>
      <rPr>
        <b/>
        <sz val="11"/>
        <color indexed="56"/>
        <rFont val="Trebuchet MS"/>
        <family val="2"/>
      </rPr>
      <t xml:space="preserve"> Nu va fi completată la momentul depunerii SDL. Valoarea aferentă componentei B va fi comunicată ulterior publicării raportului final de selecție, în vederea definitivării planului de finanțare.</t>
    </r>
  </si>
  <si>
    <t>COMPONENTA A1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</si>
</sst>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_);\(#,##0\ &quot;RON&quot;\)"/>
    <numFmt numFmtId="173" formatCode="#,##0\ &quot;RON&quot;_);[Red]\(#,##0\ &quot;RON&quot;\)"/>
    <numFmt numFmtId="174" formatCode="#,##0.00\ &quot;RON&quot;_);\(#,##0.00\ &quot;RON&quot;\)"/>
    <numFmt numFmtId="175" formatCode="#,##0.00\ &quot;RON&quot;_);[Red]\(#,##0.00\ &quot;RON&quot;\)"/>
    <numFmt numFmtId="176" formatCode="_ * #,##0_)\ &quot;RON&quot;_ ;_ * \(#,##0\)\ &quot;RON&quot;_ ;_ * &quot;-&quot;_)\ &quot;RON&quot;_ ;_ @_ "/>
    <numFmt numFmtId="177" formatCode="_ * #,##0_)\ _R_O_N_ ;_ * \(#,##0\)\ _R_O_N_ ;_ * &quot;-&quot;_)\ _R_O_N_ ;_ @_ "/>
    <numFmt numFmtId="178" formatCode="_ * #,##0.00_)\ &quot;RON&quot;_ ;_ * \(#,##0.00\)\ &quot;RON&quot;_ ;_ * &quot;-&quot;??_)\ &quot;RON&quot;_ ;_ @_ "/>
    <numFmt numFmtId="179" formatCode="_ * #,##0.00_)\ _R_O_N_ ;_ * \(#,##0.00\)\ _R_O_N_ ;_ * &quot;-&quot;??_)\ _R_O_N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62"/>
      <name val="Trebuchet MS"/>
      <family val="2"/>
    </font>
    <font>
      <sz val="11"/>
      <color indexed="62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vertAlign val="superscript"/>
      <sz val="11"/>
      <color indexed="62"/>
      <name val="Trebuchet MS"/>
      <family val="2"/>
    </font>
    <font>
      <b/>
      <sz val="11"/>
      <color indexed="10"/>
      <name val="Trebuchet MS"/>
      <family val="2"/>
    </font>
    <font>
      <b/>
      <vertAlign val="superscript"/>
      <sz val="11"/>
      <color indexed="56"/>
      <name val="Trebuchet MS"/>
      <family val="2"/>
    </font>
    <font>
      <b/>
      <sz val="11"/>
      <color indexed="56"/>
      <name val="Trebuchet MS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9"/>
      <name val="Trebuchet MS"/>
      <family val="2"/>
    </font>
    <font>
      <sz val="11"/>
      <color indexed="9"/>
      <name val="Trebuchet MS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0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54"/>
      </top>
      <bottom style="thin">
        <color indexed="23"/>
      </bottom>
    </border>
    <border>
      <left style="thin">
        <color indexed="23"/>
      </left>
      <right style="medium">
        <color indexed="54"/>
      </right>
      <top style="medium">
        <color indexed="54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54"/>
      </right>
      <top style="thin">
        <color indexed="23"/>
      </top>
      <bottom style="thin">
        <color indexed="23"/>
      </bottom>
    </border>
    <border>
      <left style="medium">
        <color indexed="54"/>
      </left>
      <right style="thin">
        <color indexed="8"/>
      </right>
      <top style="thin">
        <color indexed="8"/>
      </top>
      <bottom style="medium">
        <color indexed="54"/>
      </bottom>
    </border>
    <border>
      <left style="thin">
        <color indexed="8"/>
      </left>
      <right style="medium">
        <color indexed="54"/>
      </right>
      <top style="thin">
        <color indexed="8"/>
      </top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medium">
        <color indexed="54"/>
      </right>
      <top style="thin">
        <color indexed="23"/>
      </top>
      <bottom style="thin">
        <color indexed="8"/>
      </bottom>
    </border>
    <border>
      <left style="medium">
        <color indexed="54"/>
      </left>
      <right style="thin">
        <color indexed="23"/>
      </right>
      <top style="medium">
        <color indexed="54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54"/>
      </bottom>
    </border>
    <border>
      <left style="medium">
        <color indexed="54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23"/>
      </right>
      <top>
        <color indexed="63"/>
      </top>
      <bottom style="medium">
        <color indexed="54"/>
      </bottom>
    </border>
    <border>
      <left style="thin">
        <color indexed="23"/>
      </left>
      <right style="medium">
        <color indexed="54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54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54"/>
      </right>
      <top style="thin">
        <color indexed="23"/>
      </top>
      <bottom style="medium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" fillId="29" borderId="3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7" applyNumberFormat="0" applyFill="0" applyAlignment="0" applyProtection="0"/>
    <xf numFmtId="0" fontId="44" fillId="32" borderId="0" applyNumberFormat="0" applyBorder="0" applyAlignment="0" applyProtection="0"/>
    <xf numFmtId="0" fontId="0" fillId="33" borderId="8" applyNumberFormat="0" applyFont="0" applyAlignment="0" applyProtection="0"/>
    <xf numFmtId="0" fontId="45" fillId="27" borderId="9" applyNumberFormat="0" applyAlignment="0" applyProtection="0"/>
    <xf numFmtId="9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11" xfId="46" applyNumberFormat="1" applyFont="1" applyFill="1" applyBorder="1" applyAlignment="1" applyProtection="1">
      <alignment/>
      <protection/>
    </xf>
    <xf numFmtId="0" fontId="4" fillId="0" borderId="0" xfId="47" applyFont="1">
      <alignment/>
      <protection/>
    </xf>
    <xf numFmtId="0" fontId="5" fillId="0" borderId="0" xfId="47" applyFont="1">
      <alignment/>
      <protection/>
    </xf>
    <xf numFmtId="0" fontId="2" fillId="0" borderId="12" xfId="46" applyNumberFormat="1" applyFont="1" applyFill="1" applyBorder="1" applyAlignment="1" applyProtection="1">
      <alignment/>
      <protection/>
    </xf>
    <xf numFmtId="0" fontId="2" fillId="29" borderId="3" xfId="46" applyNumberFormat="1" applyFont="1" applyAlignment="1" applyProtection="1">
      <alignment wrapText="1"/>
      <protection/>
    </xf>
    <xf numFmtId="3" fontId="2" fillId="34" borderId="3" xfId="46" applyNumberFormat="1" applyFont="1" applyFill="1" applyAlignment="1" applyProtection="1">
      <alignment wrapText="1"/>
      <protection/>
    </xf>
    <xf numFmtId="0" fontId="2" fillId="29" borderId="13" xfId="46" applyNumberFormat="1" applyFont="1" applyBorder="1" applyAlignment="1" applyProtection="1">
      <alignment horizontal="center" vertical="center" wrapText="1"/>
      <protection/>
    </xf>
    <xf numFmtId="0" fontId="2" fillId="29" borderId="14" xfId="46" applyNumberFormat="1" applyFont="1" applyBorder="1" applyAlignment="1" applyProtection="1">
      <alignment horizontal="center" vertical="center" wrapText="1"/>
      <protection/>
    </xf>
    <xf numFmtId="0" fontId="2" fillId="34" borderId="3" xfId="46" applyNumberFormat="1" applyFont="1" applyFill="1" applyBorder="1" applyAlignment="1" applyProtection="1">
      <alignment wrapText="1"/>
      <protection/>
    </xf>
    <xf numFmtId="3" fontId="2" fillId="34" borderId="3" xfId="46" applyNumberFormat="1" applyFont="1" applyFill="1" applyBorder="1" applyAlignment="1" applyProtection="1">
      <alignment wrapText="1"/>
      <protection/>
    </xf>
    <xf numFmtId="3" fontId="7" fillId="34" borderId="3" xfId="46" applyNumberFormat="1" applyFont="1" applyFill="1" applyAlignment="1" applyProtection="1">
      <alignment wrapText="1"/>
      <protection/>
    </xf>
    <xf numFmtId="0" fontId="2" fillId="35" borderId="15" xfId="46" applyNumberFormat="1" applyFont="1" applyFill="1" applyBorder="1" applyAlignment="1" applyProtection="1">
      <alignment horizontal="center" wrapText="1"/>
      <protection/>
    </xf>
    <xf numFmtId="10" fontId="2" fillId="35" borderId="16" xfId="46" applyNumberFormat="1" applyFont="1" applyFill="1" applyBorder="1" applyAlignment="1" applyProtection="1">
      <alignment wrapText="1"/>
      <protection/>
    </xf>
    <xf numFmtId="0" fontId="8" fillId="0" borderId="0" xfId="47" applyFont="1" applyAlignment="1">
      <alignment vertical="center"/>
      <protection/>
    </xf>
    <xf numFmtId="0" fontId="9" fillId="0" borderId="0" xfId="47" applyFont="1">
      <alignment/>
      <protection/>
    </xf>
    <xf numFmtId="0" fontId="10" fillId="0" borderId="0" xfId="47" applyFont="1">
      <alignment/>
      <protection/>
    </xf>
    <xf numFmtId="3" fontId="4" fillId="0" borderId="0" xfId="47" applyNumberFormat="1" applyFont="1">
      <alignment/>
      <protection/>
    </xf>
    <xf numFmtId="3" fontId="5" fillId="0" borderId="0" xfId="47" applyNumberFormat="1" applyFont="1">
      <alignment/>
      <protection/>
    </xf>
    <xf numFmtId="0" fontId="49" fillId="0" borderId="0" xfId="47" applyFont="1">
      <alignment/>
      <protection/>
    </xf>
    <xf numFmtId="0" fontId="50" fillId="0" borderId="0" xfId="47" applyFont="1">
      <alignment/>
      <protection/>
    </xf>
    <xf numFmtId="0" fontId="51" fillId="0" borderId="0" xfId="47" applyFont="1">
      <alignment/>
      <protection/>
    </xf>
    <xf numFmtId="10" fontId="49" fillId="0" borderId="0" xfId="59" applyNumberFormat="1" applyFont="1" applyFill="1" applyBorder="1" applyAlignment="1" applyProtection="1">
      <alignment/>
      <protection/>
    </xf>
    <xf numFmtId="10" fontId="49" fillId="0" borderId="0" xfId="47" applyNumberFormat="1" applyFont="1">
      <alignment/>
      <protection/>
    </xf>
    <xf numFmtId="3" fontId="49" fillId="0" borderId="0" xfId="47" applyNumberFormat="1" applyFont="1">
      <alignment/>
      <protection/>
    </xf>
    <xf numFmtId="0" fontId="52" fillId="0" borderId="0" xfId="47" applyFont="1">
      <alignment/>
      <protection/>
    </xf>
    <xf numFmtId="0" fontId="2" fillId="36" borderId="17" xfId="46" applyNumberFormat="1" applyFont="1" applyFill="1" applyBorder="1" applyAlignment="1" applyProtection="1">
      <alignment horizontal="center" wrapText="1"/>
      <protection/>
    </xf>
    <xf numFmtId="0" fontId="2" fillId="36" borderId="18" xfId="46" applyNumberFormat="1" applyFont="1" applyFill="1" applyBorder="1" applyAlignment="1" applyProtection="1">
      <alignment horizontal="center" wrapText="1"/>
      <protection/>
    </xf>
    <xf numFmtId="0" fontId="2" fillId="34" borderId="3" xfId="46" applyNumberFormat="1" applyFont="1" applyFill="1" applyBorder="1" applyAlignment="1" applyProtection="1">
      <alignment horizontal="center" wrapText="1"/>
      <protection/>
    </xf>
    <xf numFmtId="3" fontId="2" fillId="34" borderId="3" xfId="46" applyNumberFormat="1" applyFont="1" applyFill="1" applyBorder="1" applyAlignment="1" applyProtection="1">
      <alignment horizontal="center" wrapText="1"/>
      <protection/>
    </xf>
    <xf numFmtId="10" fontId="2" fillId="34" borderId="16" xfId="46" applyNumberFormat="1" applyFont="1" applyFill="1" applyBorder="1" applyAlignment="1" applyProtection="1">
      <alignment horizontal="center" wrapText="1"/>
      <protection/>
    </xf>
    <xf numFmtId="0" fontId="2" fillId="35" borderId="3" xfId="46" applyNumberFormat="1" applyFont="1" applyFill="1" applyBorder="1" applyAlignment="1" applyProtection="1">
      <alignment horizontal="center" wrapText="1"/>
      <protection/>
    </xf>
    <xf numFmtId="3" fontId="2" fillId="35" borderId="3" xfId="46" applyNumberFormat="1" applyFont="1" applyFill="1" applyBorder="1" applyAlignment="1" applyProtection="1">
      <alignment horizontal="center" wrapText="1"/>
      <protection/>
    </xf>
    <xf numFmtId="0" fontId="2" fillId="37" borderId="19" xfId="46" applyNumberFormat="1" applyFont="1" applyFill="1" applyBorder="1" applyAlignment="1" applyProtection="1">
      <alignment horizontal="center" wrapText="1"/>
      <protection/>
    </xf>
    <xf numFmtId="3" fontId="2" fillId="37" borderId="20" xfId="46" applyNumberFormat="1" applyFont="1" applyFill="1" applyBorder="1" applyAlignment="1" applyProtection="1">
      <alignment horizontal="center" wrapText="1"/>
      <protection/>
    </xf>
    <xf numFmtId="0" fontId="2" fillId="29" borderId="21" xfId="46" applyNumberFormat="1" applyFont="1" applyBorder="1" applyAlignment="1" applyProtection="1">
      <alignment horizontal="center" vertical="center" wrapText="1"/>
      <protection/>
    </xf>
    <xf numFmtId="0" fontId="2" fillId="37" borderId="22" xfId="46" applyNumberFormat="1" applyFont="1" applyFill="1" applyBorder="1" applyAlignment="1" applyProtection="1">
      <alignment horizontal="center" wrapText="1"/>
      <protection/>
    </xf>
    <xf numFmtId="0" fontId="2" fillId="29" borderId="3" xfId="46" applyNumberFormat="1" applyFont="1" applyBorder="1" applyAlignment="1" applyProtection="1">
      <alignment horizontal="center" wrapText="1"/>
      <protection/>
    </xf>
    <xf numFmtId="0" fontId="2" fillId="29" borderId="23" xfId="46" applyNumberFormat="1" applyFont="1" applyBorder="1" applyAlignment="1" applyProtection="1">
      <alignment horizontal="center" vertical="center" wrapText="1"/>
      <protection/>
    </xf>
    <xf numFmtId="0" fontId="2" fillId="29" borderId="24" xfId="46" applyNumberFormat="1" applyFont="1" applyBorder="1" applyAlignment="1" applyProtection="1">
      <alignment horizontal="center" vertical="center" wrapText="1"/>
      <protection/>
    </xf>
    <xf numFmtId="0" fontId="2" fillId="29" borderId="21" xfId="46" applyNumberFormat="1" applyFont="1" applyBorder="1" applyAlignment="1" applyProtection="1">
      <alignment vertical="center" wrapText="1"/>
      <protection/>
    </xf>
    <xf numFmtId="9" fontId="2" fillId="34" borderId="3" xfId="46" applyNumberFormat="1" applyFont="1" applyFill="1" applyBorder="1" applyAlignment="1" applyProtection="1">
      <alignment horizontal="center" vertical="center" wrapText="1"/>
      <protection/>
    </xf>
    <xf numFmtId="3" fontId="2" fillId="34" borderId="3" xfId="46" applyNumberFormat="1" applyFont="1" applyFill="1" applyBorder="1" applyAlignment="1" applyProtection="1">
      <alignment horizontal="center" vertical="center" wrapText="1"/>
      <protection/>
    </xf>
    <xf numFmtId="0" fontId="2" fillId="34" borderId="3" xfId="46" applyNumberFormat="1" applyFont="1" applyFill="1" applyBorder="1" applyAlignment="1" applyProtection="1">
      <alignment vertical="center" wrapText="1"/>
      <protection/>
    </xf>
    <xf numFmtId="9" fontId="2" fillId="34" borderId="3" xfId="46" applyNumberFormat="1" applyFont="1" applyFill="1" applyBorder="1" applyAlignment="1" applyProtection="1">
      <alignment vertical="center" wrapText="1"/>
      <protection/>
    </xf>
    <xf numFmtId="3" fontId="2" fillId="34" borderId="3" xfId="46" applyNumberFormat="1" applyFont="1" applyFill="1" applyBorder="1" applyAlignment="1" applyProtection="1">
      <alignment vertical="center" wrapText="1"/>
      <protection/>
    </xf>
    <xf numFmtId="0" fontId="2" fillId="34" borderId="11" xfId="46" applyNumberFormat="1" applyFont="1" applyFill="1" applyBorder="1" applyAlignment="1" applyProtection="1">
      <alignment horizontal="center" vertical="center" wrapText="1"/>
      <protection/>
    </xf>
    <xf numFmtId="0" fontId="2" fillId="34" borderId="12" xfId="46" applyNumberFormat="1" applyFont="1" applyFill="1" applyBorder="1" applyAlignment="1" applyProtection="1">
      <alignment horizontal="center" vertical="center" wrapText="1"/>
      <protection/>
    </xf>
    <xf numFmtId="3" fontId="2" fillId="34" borderId="11" xfId="46" applyNumberFormat="1" applyFont="1" applyFill="1" applyBorder="1" applyAlignment="1" applyProtection="1">
      <alignment horizontal="center" vertical="center" wrapText="1"/>
      <protection/>
    </xf>
    <xf numFmtId="10" fontId="2" fillId="34" borderId="16" xfId="46" applyNumberFormat="1" applyFont="1" applyFill="1" applyBorder="1" applyAlignment="1" applyProtection="1">
      <alignment horizontal="center" vertical="center" wrapText="1"/>
      <protection/>
    </xf>
    <xf numFmtId="3" fontId="2" fillId="34" borderId="12" xfId="46" applyNumberFormat="1" applyFont="1" applyFill="1" applyBorder="1" applyAlignment="1" applyProtection="1">
      <alignment horizontal="center" vertical="center" wrapText="1"/>
      <protection/>
    </xf>
    <xf numFmtId="0" fontId="2" fillId="34" borderId="3" xfId="46" applyNumberFormat="1" applyFont="1" applyFill="1" applyBorder="1" applyAlignment="1" applyProtection="1">
      <alignment horizontal="center" vertical="center" wrapText="1"/>
      <protection/>
    </xf>
    <xf numFmtId="9" fontId="2" fillId="34" borderId="11" xfId="46" applyNumberFormat="1" applyFont="1" applyFill="1" applyBorder="1" applyAlignment="1" applyProtection="1">
      <alignment horizontal="center" vertical="center" wrapText="1"/>
      <protection/>
    </xf>
    <xf numFmtId="3" fontId="2" fillId="34" borderId="3" xfId="46" applyNumberFormat="1" applyFont="1" applyFill="1" applyBorder="1" applyAlignment="1" applyProtection="1">
      <alignment horizontal="center" vertical="center" wrapText="1"/>
      <protection/>
    </xf>
    <xf numFmtId="9" fontId="2" fillId="34" borderId="12" xfId="46" applyNumberFormat="1" applyFont="1" applyFill="1" applyBorder="1" applyAlignment="1" applyProtection="1">
      <alignment horizontal="center" vertical="center" wrapText="1"/>
      <protection/>
    </xf>
    <xf numFmtId="9" fontId="2" fillId="34" borderId="12" xfId="46" applyNumberFormat="1" applyFont="1" applyFill="1" applyBorder="1" applyAlignment="1" applyProtection="1">
      <alignment vertical="center" wrapText="1"/>
      <protection/>
    </xf>
    <xf numFmtId="10" fontId="2" fillId="34" borderId="25" xfId="46" applyNumberFormat="1" applyFont="1" applyFill="1" applyBorder="1" applyAlignment="1" applyProtection="1">
      <alignment horizontal="center" vertical="center" wrapText="1"/>
      <protection/>
    </xf>
    <xf numFmtId="10" fontId="2" fillId="34" borderId="26" xfId="46" applyNumberFormat="1" applyFont="1" applyFill="1" applyBorder="1" applyAlignment="1" applyProtection="1">
      <alignment horizontal="center" vertical="center" wrapText="1"/>
      <protection/>
    </xf>
    <xf numFmtId="9" fontId="2" fillId="34" borderId="11" xfId="46" applyNumberFormat="1" applyFont="1" applyFill="1" applyBorder="1" applyAlignment="1" applyProtection="1">
      <alignment horizontal="center" vertical="center" wrapText="1"/>
      <protection/>
    </xf>
    <xf numFmtId="0" fontId="2" fillId="34" borderId="27" xfId="46" applyNumberFormat="1" applyFont="1" applyFill="1" applyBorder="1" applyAlignment="1" applyProtection="1">
      <alignment horizontal="center" vertical="center" wrapText="1"/>
      <protection/>
    </xf>
    <xf numFmtId="4" fontId="2" fillId="35" borderId="3" xfId="46" applyNumberFormat="1" applyFont="1" applyFill="1" applyBorder="1" applyAlignment="1" applyProtection="1">
      <alignment horizontal="center" wrapText="1"/>
      <protection/>
    </xf>
    <xf numFmtId="4" fontId="2" fillId="35" borderId="16" xfId="46" applyNumberFormat="1" applyFont="1" applyFill="1" applyBorder="1" applyAlignment="1" applyProtection="1">
      <alignment wrapText="1"/>
      <protection/>
    </xf>
    <xf numFmtId="4" fontId="2" fillId="37" borderId="28" xfId="46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Input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FBCD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1A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04A7B"/>
      <rgbColor rgb="00969696"/>
      <rgbColor rgb="001F497D"/>
      <rgbColor rgb="00339966"/>
      <rgbColor rgb="00003300"/>
      <rgbColor rgb="00333300"/>
      <rgbColor rgb="00993300"/>
      <rgbColor rgb="00993366"/>
      <rgbColor rgb="003F3F7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90" zoomScaleNormal="90" zoomScalePageLayoutView="0" workbookViewId="0" topLeftCell="A1">
      <selection activeCell="A1" sqref="A1:J46"/>
    </sheetView>
  </sheetViews>
  <sheetFormatPr defaultColWidth="8.8515625" defaultRowHeight="12.75"/>
  <cols>
    <col min="1" max="1" width="18.28125" style="1" customWidth="1"/>
    <col min="2" max="2" width="19.421875" style="1" customWidth="1"/>
    <col min="3" max="3" width="21.8515625" style="1" bestFit="1" customWidth="1"/>
    <col min="4" max="4" width="26.140625" style="1" customWidth="1"/>
    <col min="5" max="5" width="21.421875" style="1" customWidth="1"/>
    <col min="6" max="6" width="27.421875" style="1" customWidth="1"/>
    <col min="7" max="7" width="32.140625" style="1" customWidth="1"/>
    <col min="8" max="8" width="11.421875" style="26" customWidth="1"/>
    <col min="9" max="10" width="8.8515625" style="22" customWidth="1"/>
    <col min="11" max="16384" width="8.8515625" style="1" customWidth="1"/>
  </cols>
  <sheetData>
    <row r="1" spans="1:9" ht="16.5" customHeight="1">
      <c r="A1" s="2" t="s">
        <v>0</v>
      </c>
      <c r="B1" s="3"/>
      <c r="C1" s="3"/>
      <c r="D1" s="3"/>
      <c r="E1" s="3"/>
      <c r="F1" s="3"/>
      <c r="G1" s="3"/>
      <c r="H1" s="20"/>
      <c r="I1" s="21"/>
    </row>
    <row r="2" spans="1:9" ht="16.5">
      <c r="A2" s="5"/>
      <c r="B2" s="3"/>
      <c r="C2" s="3"/>
      <c r="D2" s="3"/>
      <c r="E2" s="3"/>
      <c r="F2" s="3"/>
      <c r="G2" s="3"/>
      <c r="H2" s="20"/>
      <c r="I2" s="21"/>
    </row>
    <row r="3" spans="1:9" ht="12.75" customHeight="1">
      <c r="A3" s="38" t="s">
        <v>1</v>
      </c>
      <c r="B3" s="6" t="s">
        <v>2</v>
      </c>
      <c r="C3" s="6" t="s">
        <v>3</v>
      </c>
      <c r="D3" s="6" t="s">
        <v>4</v>
      </c>
      <c r="E3" s="4"/>
      <c r="F3" s="3"/>
      <c r="G3" s="3"/>
      <c r="H3" s="20"/>
      <c r="I3" s="21"/>
    </row>
    <row r="4" spans="1:9" ht="16.5">
      <c r="A4" s="38"/>
      <c r="B4" s="7">
        <v>1135.6</v>
      </c>
      <c r="C4" s="7">
        <v>27429</v>
      </c>
      <c r="D4" s="7">
        <f>985.37*B4+19.84*C4</f>
        <v>1663177.5320000001</v>
      </c>
      <c r="E4" s="19"/>
      <c r="F4" s="18"/>
      <c r="G4" s="18"/>
      <c r="H4" s="20"/>
      <c r="I4" s="21"/>
    </row>
    <row r="5" spans="1:9" ht="16.5">
      <c r="A5" s="3"/>
      <c r="B5" s="3"/>
      <c r="C5" s="3"/>
      <c r="D5" s="3"/>
      <c r="E5" s="3"/>
      <c r="F5" s="3"/>
      <c r="G5" s="3"/>
      <c r="H5" s="20"/>
      <c r="I5" s="21"/>
    </row>
    <row r="6" spans="1:9" ht="17.25" thickBot="1">
      <c r="A6" s="3"/>
      <c r="B6" s="3"/>
      <c r="C6" s="3"/>
      <c r="D6" s="3"/>
      <c r="E6" s="3"/>
      <c r="F6" s="3"/>
      <c r="G6" s="3"/>
      <c r="H6" s="20"/>
      <c r="I6" s="21"/>
    </row>
    <row r="7" spans="1:9" ht="96.75" customHeight="1">
      <c r="A7" s="41"/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9" t="s">
        <v>10</v>
      </c>
      <c r="H7" s="20"/>
      <c r="I7" s="21"/>
    </row>
    <row r="8" spans="1:9" ht="132.75" customHeight="1">
      <c r="A8" s="39" t="s">
        <v>30</v>
      </c>
      <c r="B8" s="47">
        <v>1</v>
      </c>
      <c r="C8" s="44" t="s">
        <v>11</v>
      </c>
      <c r="D8" s="45">
        <v>1</v>
      </c>
      <c r="E8" s="46">
        <v>200000</v>
      </c>
      <c r="F8" s="49">
        <f>E8+E9</f>
        <v>215000</v>
      </c>
      <c r="G8" s="50">
        <f>F8/H24</f>
        <v>0.1615882850748041</v>
      </c>
      <c r="H8" s="23">
        <f>E8/H$24</f>
        <v>0.15031468379051544</v>
      </c>
      <c r="I8" s="24" t="e">
        <f>+F8/E4</f>
        <v>#DIV/0!</v>
      </c>
    </row>
    <row r="9" spans="1:9" ht="66">
      <c r="A9" s="39"/>
      <c r="B9" s="48"/>
      <c r="C9" s="44" t="s">
        <v>12</v>
      </c>
      <c r="D9" s="45">
        <v>1</v>
      </c>
      <c r="E9" s="46">
        <v>15000</v>
      </c>
      <c r="F9" s="51"/>
      <c r="G9" s="50"/>
      <c r="H9" s="23">
        <f>E9/H$24</f>
        <v>0.011273601284288658</v>
      </c>
      <c r="I9" s="24">
        <f>H9+H8</f>
        <v>0.1615882850748041</v>
      </c>
    </row>
    <row r="10" spans="1:9" ht="19.5" customHeight="1">
      <c r="A10" s="39"/>
      <c r="B10" s="52">
        <v>2</v>
      </c>
      <c r="C10" s="47" t="s">
        <v>13</v>
      </c>
      <c r="D10" s="53">
        <v>1</v>
      </c>
      <c r="E10" s="49">
        <v>150000</v>
      </c>
      <c r="F10" s="54">
        <f>E10</f>
        <v>150000</v>
      </c>
      <c r="G10" s="50">
        <f>F10/H24</f>
        <v>0.11273601284288658</v>
      </c>
      <c r="H10" s="23" t="e">
        <f>#REF!/H$24</f>
        <v>#REF!</v>
      </c>
      <c r="I10" s="21"/>
    </row>
    <row r="11" spans="1:10" ht="16.5">
      <c r="A11" s="39"/>
      <c r="B11" s="52"/>
      <c r="C11" s="48"/>
      <c r="D11" s="55"/>
      <c r="E11" s="51"/>
      <c r="F11" s="54"/>
      <c r="G11" s="50"/>
      <c r="H11" s="23">
        <f>E10/H$24</f>
        <v>0.11273601284288658</v>
      </c>
      <c r="I11" s="24"/>
      <c r="J11" s="22">
        <v>3</v>
      </c>
    </row>
    <row r="12" spans="1:9" ht="115.5" customHeight="1">
      <c r="A12" s="39"/>
      <c r="B12" s="47">
        <v>3</v>
      </c>
      <c r="C12" s="47" t="s">
        <v>14</v>
      </c>
      <c r="D12" s="59">
        <v>1</v>
      </c>
      <c r="E12" s="49">
        <v>3000</v>
      </c>
      <c r="F12" s="49">
        <f>E12</f>
        <v>3000</v>
      </c>
      <c r="G12" s="57">
        <f>F12/H24</f>
        <v>0.0022547202568577317</v>
      </c>
      <c r="H12" s="23">
        <f>E12/H$24</f>
        <v>0.0022547202568577317</v>
      </c>
      <c r="I12" s="24">
        <f>H12+H11</f>
        <v>0.11499073309974431</v>
      </c>
    </row>
    <row r="13" spans="1:9" ht="16.5">
      <c r="A13" s="39"/>
      <c r="B13" s="48"/>
      <c r="C13" s="48"/>
      <c r="D13" s="56"/>
      <c r="E13" s="51"/>
      <c r="F13" s="51"/>
      <c r="G13" s="58"/>
      <c r="H13" s="24"/>
      <c r="I13" s="21"/>
    </row>
    <row r="14" spans="1:9" ht="16.5">
      <c r="A14" s="39"/>
      <c r="B14" s="29">
        <v>4</v>
      </c>
      <c r="C14" s="10"/>
      <c r="D14" s="10"/>
      <c r="E14" s="12"/>
      <c r="F14" s="30">
        <f>E14+E15</f>
        <v>0</v>
      </c>
      <c r="G14" s="31">
        <f>F14/E24</f>
        <v>0</v>
      </c>
      <c r="H14" s="24"/>
      <c r="I14" s="21"/>
    </row>
    <row r="15" spans="1:9" ht="16.5">
      <c r="A15" s="39"/>
      <c r="B15" s="29"/>
      <c r="C15" s="10"/>
      <c r="D15" s="10"/>
      <c r="E15" s="12"/>
      <c r="F15" s="30"/>
      <c r="G15" s="31"/>
      <c r="H15" s="24"/>
      <c r="I15" s="21"/>
    </row>
    <row r="16" spans="1:9" ht="16.5">
      <c r="A16" s="39"/>
      <c r="B16" s="29">
        <v>5</v>
      </c>
      <c r="C16" s="10"/>
      <c r="D16" s="10"/>
      <c r="E16" s="12"/>
      <c r="F16" s="30">
        <f>E16+E17</f>
        <v>0</v>
      </c>
      <c r="G16" s="31">
        <f>F16/E24</f>
        <v>0</v>
      </c>
      <c r="H16" s="24"/>
      <c r="I16" s="21"/>
    </row>
    <row r="17" spans="1:9" ht="16.5">
      <c r="A17" s="39"/>
      <c r="B17" s="29"/>
      <c r="C17" s="10"/>
      <c r="D17" s="10"/>
      <c r="E17" s="12"/>
      <c r="F17" s="30"/>
      <c r="G17" s="31"/>
      <c r="H17" s="24"/>
      <c r="I17" s="21"/>
    </row>
    <row r="18" spans="1:10" ht="49.5" customHeight="1">
      <c r="A18" s="39"/>
      <c r="B18" s="47">
        <v>6</v>
      </c>
      <c r="C18" s="47" t="s">
        <v>15</v>
      </c>
      <c r="D18" s="53">
        <v>1</v>
      </c>
      <c r="E18" s="49">
        <f>70000+(3*30000)</f>
        <v>160000</v>
      </c>
      <c r="F18" s="54">
        <f>E18+E19+E20+E21+E22</f>
        <v>962542</v>
      </c>
      <c r="G18" s="50">
        <f>F18/H24</f>
        <v>0.7234209818254516</v>
      </c>
      <c r="H18" s="23">
        <f>E18/H$24</f>
        <v>0.12025174703241236</v>
      </c>
      <c r="I18" s="24">
        <f>SUM(H18:H19)</f>
        <v>0.12025174703241236</v>
      </c>
      <c r="J18" s="22">
        <v>4</v>
      </c>
    </row>
    <row r="19" spans="1:9" ht="16.5">
      <c r="A19" s="39"/>
      <c r="B19" s="60"/>
      <c r="C19" s="48"/>
      <c r="D19" s="55"/>
      <c r="E19" s="51"/>
      <c r="F19" s="54"/>
      <c r="G19" s="50"/>
      <c r="H19" s="23">
        <f>E19/H$24</f>
        <v>0</v>
      </c>
      <c r="I19" s="21"/>
    </row>
    <row r="20" spans="1:9" ht="33">
      <c r="A20" s="39"/>
      <c r="B20" s="60"/>
      <c r="C20" s="44" t="s">
        <v>16</v>
      </c>
      <c r="D20" s="42" t="s">
        <v>17</v>
      </c>
      <c r="E20" s="43">
        <v>744542</v>
      </c>
      <c r="F20" s="54"/>
      <c r="G20" s="50"/>
      <c r="H20" s="23">
        <f>E20/H$24</f>
        <v>0.5595779764937897</v>
      </c>
      <c r="I20" s="24">
        <f>H20</f>
        <v>0.5595779764937897</v>
      </c>
    </row>
    <row r="21" spans="1:10" ht="84" customHeight="1">
      <c r="A21" s="39"/>
      <c r="B21" s="60"/>
      <c r="C21" s="44" t="s">
        <v>18</v>
      </c>
      <c r="D21" s="42">
        <v>1</v>
      </c>
      <c r="E21" s="43">
        <v>50000</v>
      </c>
      <c r="F21" s="54"/>
      <c r="G21" s="50"/>
      <c r="H21" s="23">
        <f>E21/H$24</f>
        <v>0.03757867094762886</v>
      </c>
      <c r="I21" s="21"/>
      <c r="J21" s="22">
        <v>1</v>
      </c>
    </row>
    <row r="22" spans="1:9" ht="82.5" customHeight="1">
      <c r="A22" s="39"/>
      <c r="B22" s="48"/>
      <c r="C22" s="44" t="s">
        <v>19</v>
      </c>
      <c r="D22" s="42">
        <v>1</v>
      </c>
      <c r="E22" s="43">
        <v>8000</v>
      </c>
      <c r="F22" s="54"/>
      <c r="G22" s="50"/>
      <c r="H22" s="23">
        <f>E22/H$24</f>
        <v>0.006012587351620618</v>
      </c>
      <c r="I22" s="24">
        <f>H22+H21</f>
        <v>0.04359125829924948</v>
      </c>
    </row>
    <row r="23" spans="1:9" ht="35.25" customHeight="1">
      <c r="A23" s="39"/>
      <c r="B23" s="32" t="s">
        <v>20</v>
      </c>
      <c r="C23" s="32"/>
      <c r="D23" s="13"/>
      <c r="E23" s="61">
        <v>332636</v>
      </c>
      <c r="F23" s="61"/>
      <c r="G23" s="62">
        <f>E23/E24</f>
        <v>0.20000024050342177</v>
      </c>
      <c r="H23" s="20"/>
      <c r="I23" s="21"/>
    </row>
    <row r="24" spans="1:9" ht="15.75" customHeight="1" thickBot="1">
      <c r="A24" s="40"/>
      <c r="B24" s="37" t="s">
        <v>21</v>
      </c>
      <c r="C24" s="37"/>
      <c r="D24" s="37"/>
      <c r="E24" s="63">
        <f>F8+F10+F12+F14+F16+F18+E23</f>
        <v>1663178</v>
      </c>
      <c r="F24" s="63"/>
      <c r="G24" s="63"/>
      <c r="H24" s="25">
        <f>SUM(E8:E22)</f>
        <v>1330542</v>
      </c>
      <c r="I24" s="21">
        <f>E24*0.2</f>
        <v>332635.60000000003</v>
      </c>
    </row>
    <row r="25" spans="1:9" ht="93.75" customHeight="1" thickBot="1">
      <c r="A25" s="36" t="s">
        <v>22</v>
      </c>
      <c r="B25" s="8" t="s">
        <v>5</v>
      </c>
      <c r="C25" s="8" t="s">
        <v>6</v>
      </c>
      <c r="D25" s="8" t="s">
        <v>7</v>
      </c>
      <c r="E25" s="8" t="s">
        <v>8</v>
      </c>
      <c r="F25" s="8" t="s">
        <v>9</v>
      </c>
      <c r="G25" s="9" t="s">
        <v>10</v>
      </c>
      <c r="H25" s="20"/>
      <c r="I25" s="21"/>
    </row>
    <row r="26" spans="1:9" ht="16.5">
      <c r="A26" s="36"/>
      <c r="B26" s="29">
        <v>1</v>
      </c>
      <c r="C26" s="10"/>
      <c r="D26" s="10"/>
      <c r="E26" s="11"/>
      <c r="F26" s="30">
        <f>E26+E27</f>
        <v>0</v>
      </c>
      <c r="G26" s="31" t="e">
        <f>F26/E39</f>
        <v>#DIV/0!</v>
      </c>
      <c r="H26" s="20"/>
      <c r="I26" s="21"/>
    </row>
    <row r="27" spans="1:9" ht="16.5">
      <c r="A27" s="36"/>
      <c r="B27" s="29"/>
      <c r="C27" s="10"/>
      <c r="D27" s="10"/>
      <c r="E27" s="11"/>
      <c r="F27" s="30"/>
      <c r="G27" s="31"/>
      <c r="H27" s="20"/>
      <c r="I27" s="21"/>
    </row>
    <row r="28" spans="1:9" ht="16.5">
      <c r="A28" s="36"/>
      <c r="B28" s="29">
        <v>2</v>
      </c>
      <c r="C28" s="10"/>
      <c r="D28" s="10"/>
      <c r="E28" s="11"/>
      <c r="F28" s="30">
        <f>E28+E29</f>
        <v>0</v>
      </c>
      <c r="G28" s="31" t="e">
        <f>F28/E39</f>
        <v>#DIV/0!</v>
      </c>
      <c r="H28" s="20"/>
      <c r="I28" s="21"/>
    </row>
    <row r="29" spans="1:9" ht="16.5">
      <c r="A29" s="36"/>
      <c r="B29" s="29"/>
      <c r="C29" s="10"/>
      <c r="D29" s="10"/>
      <c r="E29" s="11"/>
      <c r="F29" s="30"/>
      <c r="G29" s="31"/>
      <c r="H29" s="20"/>
      <c r="I29" s="21"/>
    </row>
    <row r="30" spans="1:9" ht="16.5">
      <c r="A30" s="36"/>
      <c r="B30" s="29">
        <v>3</v>
      </c>
      <c r="C30" s="10"/>
      <c r="D30" s="10"/>
      <c r="E30" s="11"/>
      <c r="F30" s="30">
        <f>E30+E31</f>
        <v>0</v>
      </c>
      <c r="G30" s="31" t="e">
        <f>F30/E39</f>
        <v>#DIV/0!</v>
      </c>
      <c r="H30" s="20"/>
      <c r="I30" s="21"/>
    </row>
    <row r="31" spans="1:9" ht="16.5">
      <c r="A31" s="36"/>
      <c r="B31" s="29"/>
      <c r="C31" s="10"/>
      <c r="D31" s="10"/>
      <c r="E31" s="11"/>
      <c r="F31" s="30"/>
      <c r="G31" s="31"/>
      <c r="H31" s="20"/>
      <c r="I31" s="21"/>
    </row>
    <row r="32" spans="1:9" ht="16.5">
      <c r="A32" s="36"/>
      <c r="B32" s="29">
        <v>4</v>
      </c>
      <c r="C32" s="10"/>
      <c r="D32" s="10"/>
      <c r="E32" s="11"/>
      <c r="F32" s="30">
        <f>E32+E33</f>
        <v>0</v>
      </c>
      <c r="G32" s="31" t="e">
        <f>F32/E39</f>
        <v>#DIV/0!</v>
      </c>
      <c r="H32" s="20"/>
      <c r="I32" s="21"/>
    </row>
    <row r="33" spans="1:9" ht="16.5">
      <c r="A33" s="36"/>
      <c r="B33" s="29"/>
      <c r="C33" s="10"/>
      <c r="D33" s="10"/>
      <c r="E33" s="11"/>
      <c r="F33" s="30"/>
      <c r="G33" s="31"/>
      <c r="H33" s="20"/>
      <c r="I33" s="21"/>
    </row>
    <row r="34" spans="1:9" ht="16.5">
      <c r="A34" s="36"/>
      <c r="B34" s="29">
        <v>5</v>
      </c>
      <c r="C34" s="10"/>
      <c r="D34" s="10"/>
      <c r="E34" s="11"/>
      <c r="F34" s="30">
        <f>E34+E35</f>
        <v>0</v>
      </c>
      <c r="G34" s="31" t="e">
        <f>F34/E39</f>
        <v>#DIV/0!</v>
      </c>
      <c r="H34" s="20"/>
      <c r="I34" s="21"/>
    </row>
    <row r="35" spans="1:9" ht="16.5">
      <c r="A35" s="36"/>
      <c r="B35" s="29"/>
      <c r="C35" s="10"/>
      <c r="D35" s="10"/>
      <c r="E35" s="11"/>
      <c r="F35" s="30"/>
      <c r="G35" s="31"/>
      <c r="H35" s="20"/>
      <c r="I35" s="21"/>
    </row>
    <row r="36" spans="1:9" ht="16.5">
      <c r="A36" s="36"/>
      <c r="B36" s="29">
        <v>6</v>
      </c>
      <c r="C36" s="10"/>
      <c r="D36" s="10"/>
      <c r="E36" s="11"/>
      <c r="F36" s="30">
        <f>E36+E37</f>
        <v>0</v>
      </c>
      <c r="G36" s="31" t="e">
        <f>F36/E39</f>
        <v>#DIV/0!</v>
      </c>
      <c r="H36" s="20"/>
      <c r="I36" s="21"/>
    </row>
    <row r="37" spans="1:9" ht="16.5">
      <c r="A37" s="36"/>
      <c r="B37" s="29"/>
      <c r="C37" s="10"/>
      <c r="D37" s="10"/>
      <c r="E37" s="11"/>
      <c r="F37" s="30"/>
      <c r="G37" s="31"/>
      <c r="H37" s="20"/>
      <c r="I37" s="21"/>
    </row>
    <row r="38" spans="1:9" ht="36" customHeight="1">
      <c r="A38" s="36"/>
      <c r="B38" s="32" t="s">
        <v>20</v>
      </c>
      <c r="C38" s="32"/>
      <c r="D38" s="13"/>
      <c r="E38" s="33"/>
      <c r="F38" s="33"/>
      <c r="G38" s="14" t="e">
        <f>E38/E39</f>
        <v>#DIV/0!</v>
      </c>
      <c r="H38" s="20"/>
      <c r="I38" s="21"/>
    </row>
    <row r="39" spans="1:9" ht="15" customHeight="1">
      <c r="A39" s="36"/>
      <c r="B39" s="34" t="s">
        <v>23</v>
      </c>
      <c r="C39" s="34"/>
      <c r="D39" s="34"/>
      <c r="E39" s="35">
        <f>F26+F28+F30+F32+F34+F36+E38</f>
        <v>0</v>
      </c>
      <c r="F39" s="35"/>
      <c r="G39" s="35"/>
      <c r="H39" s="20"/>
      <c r="I39" s="21"/>
    </row>
    <row r="40" spans="1:9" ht="15.75" customHeight="1">
      <c r="A40" s="27" t="s">
        <v>24</v>
      </c>
      <c r="B40" s="27"/>
      <c r="C40" s="27"/>
      <c r="D40" s="27"/>
      <c r="E40" s="28">
        <f>E24+E39</f>
        <v>1663178</v>
      </c>
      <c r="F40" s="28"/>
      <c r="G40" s="28"/>
      <c r="H40" s="20"/>
      <c r="I40" s="21"/>
    </row>
    <row r="41" spans="1:9" ht="16.5">
      <c r="A41" s="4"/>
      <c r="B41" s="4"/>
      <c r="C41" s="4"/>
      <c r="D41" s="4"/>
      <c r="E41" s="4"/>
      <c r="F41" s="4"/>
      <c r="G41" s="4"/>
      <c r="H41" s="20"/>
      <c r="I41" s="21"/>
    </row>
    <row r="42" spans="1:10" s="17" customFormat="1" ht="18">
      <c r="A42" s="15" t="s">
        <v>25</v>
      </c>
      <c r="B42" s="16"/>
      <c r="C42" s="16"/>
      <c r="D42" s="16"/>
      <c r="E42" s="16"/>
      <c r="F42" s="16"/>
      <c r="G42" s="16"/>
      <c r="H42" s="20"/>
      <c r="I42" s="20"/>
      <c r="J42" s="26"/>
    </row>
    <row r="43" spans="1:10" s="17" customFormat="1" ht="18">
      <c r="A43" s="15" t="s">
        <v>26</v>
      </c>
      <c r="B43" s="16"/>
      <c r="C43" s="16"/>
      <c r="D43" s="16"/>
      <c r="E43" s="16"/>
      <c r="F43" s="16"/>
      <c r="G43" s="16"/>
      <c r="H43" s="20"/>
      <c r="I43" s="20"/>
      <c r="J43" s="26"/>
    </row>
    <row r="44" spans="1:10" s="17" customFormat="1" ht="18">
      <c r="A44" s="15" t="s">
        <v>27</v>
      </c>
      <c r="B44" s="16"/>
      <c r="C44" s="16"/>
      <c r="D44" s="16"/>
      <c r="E44" s="16"/>
      <c r="F44" s="16"/>
      <c r="G44" s="16"/>
      <c r="H44" s="20"/>
      <c r="I44" s="20"/>
      <c r="J44" s="26"/>
    </row>
    <row r="45" spans="1:10" s="17" customFormat="1" ht="18">
      <c r="A45" s="15" t="s">
        <v>28</v>
      </c>
      <c r="B45" s="16"/>
      <c r="C45" s="16"/>
      <c r="D45" s="16"/>
      <c r="E45" s="16"/>
      <c r="F45" s="16"/>
      <c r="G45" s="16"/>
      <c r="H45" s="20"/>
      <c r="I45" s="20"/>
      <c r="J45" s="26"/>
    </row>
    <row r="46" spans="1:10" s="17" customFormat="1" ht="18">
      <c r="A46" s="15" t="s">
        <v>29</v>
      </c>
      <c r="B46" s="16"/>
      <c r="C46" s="16"/>
      <c r="D46" s="16"/>
      <c r="E46" s="16"/>
      <c r="F46" s="16"/>
      <c r="G46" s="16"/>
      <c r="H46" s="20"/>
      <c r="I46" s="20"/>
      <c r="J46" s="26"/>
    </row>
    <row r="47" spans="1:10" s="17" customFormat="1" ht="18">
      <c r="A47" s="15"/>
      <c r="B47" s="16"/>
      <c r="C47" s="16"/>
      <c r="D47" s="16"/>
      <c r="E47" s="16"/>
      <c r="F47" s="16"/>
      <c r="G47" s="16"/>
      <c r="H47" s="20"/>
      <c r="I47" s="20"/>
      <c r="J47" s="26"/>
    </row>
    <row r="48" spans="1:10" s="17" customFormat="1" ht="18">
      <c r="A48" s="15"/>
      <c r="B48" s="16"/>
      <c r="C48" s="16"/>
      <c r="D48" s="16"/>
      <c r="E48" s="16"/>
      <c r="F48" s="16"/>
      <c r="G48" s="16"/>
      <c r="H48" s="20"/>
      <c r="I48" s="20"/>
      <c r="J48" s="26"/>
    </row>
    <row r="49" spans="1:9" ht="16.5">
      <c r="A49" s="4"/>
      <c r="B49" s="4"/>
      <c r="C49" s="4"/>
      <c r="D49" s="4"/>
      <c r="E49" s="4"/>
      <c r="F49" s="4"/>
      <c r="G49" s="4"/>
      <c r="H49" s="20"/>
      <c r="I49" s="21"/>
    </row>
  </sheetData>
  <sheetProtection selectLockedCells="1" selectUnlockedCells="1"/>
  <mergeCells count="57">
    <mergeCell ref="C18:C19"/>
    <mergeCell ref="D18:D19"/>
    <mergeCell ref="E18:E19"/>
    <mergeCell ref="A8:A24"/>
    <mergeCell ref="B8:B9"/>
    <mergeCell ref="C10:C11"/>
    <mergeCell ref="D10:D11"/>
    <mergeCell ref="E10:E11"/>
    <mergeCell ref="C12:C13"/>
    <mergeCell ref="E12:E13"/>
    <mergeCell ref="A3:A4"/>
    <mergeCell ref="F8:F9"/>
    <mergeCell ref="G8:G9"/>
    <mergeCell ref="B10:B11"/>
    <mergeCell ref="F10:F11"/>
    <mergeCell ref="G10:G11"/>
    <mergeCell ref="B12:B13"/>
    <mergeCell ref="F12:F13"/>
    <mergeCell ref="G12:G13"/>
    <mergeCell ref="B14:B15"/>
    <mergeCell ref="F14:F15"/>
    <mergeCell ref="G14:G15"/>
    <mergeCell ref="B16:B17"/>
    <mergeCell ref="F16:F17"/>
    <mergeCell ref="G16:G17"/>
    <mergeCell ref="B30:B31"/>
    <mergeCell ref="F30:F31"/>
    <mergeCell ref="G30:G31"/>
    <mergeCell ref="B18:B22"/>
    <mergeCell ref="F18:F22"/>
    <mergeCell ref="G18:G22"/>
    <mergeCell ref="B23:C23"/>
    <mergeCell ref="E23:F23"/>
    <mergeCell ref="B24:D24"/>
    <mergeCell ref="E24:G24"/>
    <mergeCell ref="B26:B27"/>
    <mergeCell ref="F26:F27"/>
    <mergeCell ref="G26:G27"/>
    <mergeCell ref="B28:B29"/>
    <mergeCell ref="F28:F29"/>
    <mergeCell ref="G28:G29"/>
    <mergeCell ref="B32:B33"/>
    <mergeCell ref="F32:F33"/>
    <mergeCell ref="G32:G33"/>
    <mergeCell ref="B34:B35"/>
    <mergeCell ref="F34:F35"/>
    <mergeCell ref="G34:G35"/>
    <mergeCell ref="A40:D40"/>
    <mergeCell ref="E40:G40"/>
    <mergeCell ref="B36:B37"/>
    <mergeCell ref="F36:F37"/>
    <mergeCell ref="G36:G37"/>
    <mergeCell ref="B38:C38"/>
    <mergeCell ref="E38:F38"/>
    <mergeCell ref="B39:D39"/>
    <mergeCell ref="E39:G39"/>
    <mergeCell ref="A25:A39"/>
  </mergeCells>
  <printOptions/>
  <pageMargins left="1.0236220472440944" right="0.2362204724409449" top="0.7480314960629921" bottom="0.7480314960629921" header="0.31496062992125984" footer="0.31496062992125984"/>
  <pageSetup fitToHeight="1" fitToWidth="1" horizontalDpi="300" verticalDpi="3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6384" width="8.851562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2016-04-26T07:46:28Z</cp:lastPrinted>
  <dcterms:created xsi:type="dcterms:W3CDTF">2016-04-26T07:35:45Z</dcterms:created>
  <dcterms:modified xsi:type="dcterms:W3CDTF">2016-04-26T07:46:40Z</dcterms:modified>
  <cp:category/>
  <cp:version/>
  <cp:contentType/>
  <cp:contentStatus/>
</cp:coreProperties>
</file>