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DESKTOP IULIE2023\SDL GAL TZ in format electronic si anexe vers. 7\SDL GAL TZ MODIFICARE NR 8 IULIE\informatii suplimentare\"/>
    </mc:Choice>
  </mc:AlternateContent>
  <xr:revisionPtr revIDLastSave="0" documentId="8_{7F5C2DFE-85CF-4B4D-AB4E-D039E2C572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ADR" sheetId="1" r:id="rId1"/>
    <sheet name="EURI" sheetId="2" r:id="rId2"/>
  </sheets>
  <definedNames>
    <definedName name="_xlnm.Print_Area" localSheetId="0">FEADR!$A$1:$N$31</definedName>
  </definedNames>
  <calcPr calcId="191029"/>
</workbook>
</file>

<file path=xl/calcChain.xml><?xml version="1.0" encoding="utf-8"?>
<calcChain xmlns="http://schemas.openxmlformats.org/spreadsheetml/2006/main">
  <c r="G24" i="1" l="1"/>
  <c r="L25" i="1"/>
  <c r="L24" i="1"/>
  <c r="L23" i="1"/>
  <c r="F23" i="1"/>
  <c r="L28" i="1" s="1"/>
  <c r="L29" i="1" s="1"/>
  <c r="L31" i="1" s="1"/>
  <c r="F24" i="1" l="1"/>
  <c r="F18" i="2"/>
  <c r="F16" i="2"/>
  <c r="F14" i="2"/>
  <c r="F12" i="2"/>
  <c r="F8" i="2"/>
  <c r="C4" i="2"/>
  <c r="H13" i="1" l="1"/>
  <c r="G22" i="1"/>
  <c r="G21" i="1"/>
  <c r="G19" i="1"/>
  <c r="G13" i="1"/>
  <c r="G20" i="1"/>
  <c r="H19" i="1" l="1"/>
  <c r="E25" i="1"/>
  <c r="C4" i="1" s="1"/>
  <c r="I19" i="1" l="1"/>
  <c r="I13" i="1"/>
  <c r="I15" i="1"/>
  <c r="I17" i="1"/>
</calcChain>
</file>

<file path=xl/sharedStrings.xml><?xml version="1.0" encoding="utf-8"?>
<sst xmlns="http://schemas.openxmlformats.org/spreadsheetml/2006/main" count="49" uniqueCount="40">
  <si>
    <t>PRIORITATE</t>
  </si>
  <si>
    <t>MĂSURA</t>
  </si>
  <si>
    <t>INTENSITATEA SPRIJINULUI</t>
  </si>
  <si>
    <t>CONTRIBUȚIA PUBLICĂ NERAMBURSABILĂ/PRIORITATE (FEADR + BUGET NAȚIONAL) EURO</t>
  </si>
  <si>
    <t xml:space="preserve">TOTAL
ALOCARE FEADR </t>
  </si>
  <si>
    <t>19.4</t>
  </si>
  <si>
    <t>19.2</t>
  </si>
  <si>
    <t>Submăsura</t>
  </si>
  <si>
    <t>VALOARE TOTALĂ SDL (19.2 + 19.4) (EURO)</t>
  </si>
  <si>
    <r>
      <t>Suprafață TERITORIU GAL (km</t>
    </r>
    <r>
      <rPr>
        <b/>
        <sz val="11"/>
        <color rgb="FF3F3F76"/>
        <rFont val="Calibri"/>
        <family val="2"/>
        <charset val="238"/>
      </rPr>
      <t>²</t>
    </r>
    <r>
      <rPr>
        <b/>
        <sz val="11"/>
        <color rgb="FF3F3F76"/>
        <rFont val="Trebuchet MS"/>
        <family val="2"/>
        <charset val="238"/>
      </rPr>
      <t>)</t>
    </r>
  </si>
  <si>
    <t>Populație TERITORIU GAL (nr. locuitori)</t>
  </si>
  <si>
    <r>
      <t>CONTRIBUȚIA PUBLICĂ NERAMBURSABILĂ/ MĂSURĂ</t>
    </r>
    <r>
      <rPr>
        <b/>
        <sz val="11"/>
        <color rgb="FF3F3F76"/>
        <rFont val="Trebuchet MS"/>
        <family val="2"/>
        <charset val="238"/>
      </rPr>
      <t xml:space="preserve"> (FEADR + BUGET NAȚIONAL)
EURO</t>
    </r>
  </si>
  <si>
    <r>
      <t>VALOARE PROCENTUALĂ</t>
    </r>
    <r>
      <rPr>
        <b/>
        <vertAlign val="superscript"/>
        <sz val="11"/>
        <color rgb="FF3F3F76"/>
        <rFont val="Trebuchet MS"/>
        <family val="2"/>
        <charset val="238"/>
      </rPr>
      <t>2</t>
    </r>
    <r>
      <rPr>
        <b/>
        <sz val="11"/>
        <color rgb="FF3F3F76"/>
        <rFont val="Trebuchet MS"/>
        <family val="2"/>
        <charset val="238"/>
      </rPr>
      <t xml:space="preserve"> (%)</t>
    </r>
  </si>
  <si>
    <r>
      <t>Alocarea publică ACTUALĂ</t>
    </r>
    <r>
      <rPr>
        <b/>
        <sz val="11"/>
        <color rgb="FFFF0000"/>
        <rFont val="Calibri"/>
        <family val="2"/>
        <charset val="238"/>
      </rPr>
      <t>¹</t>
    </r>
  </si>
  <si>
    <r>
      <t xml:space="preserve">[2] </t>
    </r>
    <r>
      <rPr>
        <b/>
        <sz val="11"/>
        <color theme="3"/>
        <rFont val="Trebuchet MS"/>
        <family val="2"/>
        <charset val="238"/>
      </rPr>
      <t>Va fi indicată valoarea procentuală pe fiecare prioritate raportată la valoare totală SDL</t>
    </r>
  </si>
  <si>
    <r>
      <t>Cheltuieli de funcționare și animare</t>
    </r>
    <r>
      <rPr>
        <b/>
        <sz val="11"/>
        <color rgb="FF3F3F76"/>
        <rFont val="Calibri"/>
        <family val="2"/>
        <charset val="238"/>
      </rPr>
      <t>³</t>
    </r>
  </si>
  <si>
    <r>
      <t xml:space="preserve">[3] </t>
    </r>
    <r>
      <rPr>
        <b/>
        <sz val="11"/>
        <color theme="3"/>
        <rFont val="Trebuchet MS"/>
        <family val="2"/>
        <charset val="238"/>
      </rPr>
      <t>Valoarea alocată nu trebuie să depășească 20% (25% pentru Delta Dunării) din costurile publice totale efectuate pentru această strategie.</t>
    </r>
  </si>
  <si>
    <t xml:space="preserve">Alocarea publică TRANZIȚIE - FEADR </t>
  </si>
  <si>
    <t>ANEXA 4T - Planul de finanțare TRANZIȚIE - FEADR</t>
  </si>
  <si>
    <t>TOTAL GENERAL - FEADR</t>
  </si>
  <si>
    <r>
      <t xml:space="preserve">[1] </t>
    </r>
    <r>
      <rPr>
        <b/>
        <sz val="11"/>
        <color theme="3"/>
        <rFont val="Trebuchet MS"/>
        <family val="2"/>
        <charset val="238"/>
      </rPr>
      <t>Valoarea publică alocată pe măsuri și cheltuieli de funcționare și animare, aferente planului financiar în vigoare</t>
    </r>
  </si>
  <si>
    <t>TOTAL 19.2</t>
  </si>
  <si>
    <t>ANEXA 4 E - Planul de finanțare EURI</t>
  </si>
  <si>
    <t>ALOCARE  EURI (euro)</t>
  </si>
  <si>
    <r>
      <t xml:space="preserve">CONTRIBUȚIA PUBLICĂ NERAMBURSABILĂ/ MĂSURĂ - </t>
    </r>
    <r>
      <rPr>
        <b/>
        <sz val="11"/>
        <color rgb="FFFF0000"/>
        <rFont val="Trebuchet MS"/>
        <family val="2"/>
        <charset val="238"/>
      </rPr>
      <t>EURI</t>
    </r>
    <r>
      <rPr>
        <b/>
        <sz val="11"/>
        <color rgb="FF3F3F76"/>
        <rFont val="Trebuchet MS"/>
        <family val="2"/>
        <charset val="238"/>
      </rPr>
      <t xml:space="preserve">
(euro)</t>
    </r>
  </si>
  <si>
    <r>
      <t xml:space="preserve">CONTRIBUȚIA PUBLICĂ NERAMBURSABILĂ/ PRIORITATE - </t>
    </r>
    <r>
      <rPr>
        <b/>
        <sz val="11"/>
        <color rgb="FFFF0000"/>
        <rFont val="Trebuchet MS"/>
        <family val="2"/>
        <charset val="238"/>
      </rPr>
      <t>EURI</t>
    </r>
    <r>
      <rPr>
        <b/>
        <sz val="11"/>
        <color rgb="FF3F3F76"/>
        <rFont val="Trebuchet MS"/>
        <family val="2"/>
        <charset val="238"/>
      </rPr>
      <t xml:space="preserve">
(euro)</t>
    </r>
  </si>
  <si>
    <t>TOTAL GENERAL - EURI</t>
  </si>
  <si>
    <t xml:space="preserve">    Valoarea alocată sM 19.4 și procentul aferent acesteia se calculează prin raportare la valoarea totală a sM 19.2 FEADR + EURI  </t>
  </si>
  <si>
    <t>ASOCIATIA INTERCOMUNITARĂ ȚARA ZARANDULUI LEADER GAL</t>
  </si>
  <si>
    <t>M1.1 Cooperarea in scopul creării de forme asociative, rețele si clustere, grupuri operaționale pentru diversificarea activităților rurale (1B)</t>
  </si>
  <si>
    <t>M1.2 Transfer de cunostinte, formare si invatare continua (1C)</t>
  </si>
  <si>
    <t>M2.2 Ferme mici (2B)</t>
  </si>
  <si>
    <t>M3 Sprijin pentru integrarea si promovarea schemelor de calitate pentru produsele locale (3A)</t>
  </si>
  <si>
    <t>M6.1 Infiintarea de activitati neagricole (6A)</t>
  </si>
  <si>
    <t>M6.3 Dezvoltarea satelor (6B)</t>
  </si>
  <si>
    <t>M6.4 Investiții în infrastructura socială și de educație a grupurilor marginalizate (6B)</t>
  </si>
  <si>
    <t>6.5 Acțiuni de integrare a minorităților etnice (inclusiv minoritatea romă) (6B)</t>
  </si>
  <si>
    <t>90-100%</t>
  </si>
  <si>
    <t>feadr</t>
  </si>
  <si>
    <r>
      <t xml:space="preserve">116146.48 </t>
    </r>
    <r>
      <rPr>
        <b/>
        <sz val="11"/>
        <color rgb="FF3F3F76"/>
        <rFont val="Trebuchet MS"/>
        <family val="2"/>
      </rPr>
      <t xml:space="preserve">  </t>
    </r>
    <r>
      <rPr>
        <b/>
        <sz val="11"/>
        <color rgb="FFFF0000"/>
        <rFont val="Trebuchet MS"/>
        <family val="2"/>
      </rPr>
      <t>0.00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</si>
</sst>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vertAlign val="superscript"/>
      <sz val="11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color rgb="FF3F3F76"/>
      <name val="Trebuchet MS"/>
      <family val="2"/>
      <charset val="238"/>
    </font>
    <font>
      <b/>
      <vertAlign val="superscript"/>
      <sz val="11"/>
      <color rgb="FF3F3F76"/>
      <name val="Trebuchet MS"/>
      <family val="2"/>
      <charset val="238"/>
    </font>
    <font>
      <b/>
      <vertAlign val="superscript"/>
      <sz val="9"/>
      <color theme="3"/>
      <name val="Trebuchet MS"/>
      <family val="2"/>
      <charset val="238"/>
    </font>
    <font>
      <b/>
      <sz val="11"/>
      <color rgb="FFFF0000"/>
      <name val="Trebuchet MS"/>
      <family val="2"/>
      <charset val="238"/>
    </font>
    <font>
      <b/>
      <sz val="11"/>
      <color rgb="FF3F3F76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Trebuchet MS"/>
      <family val="2"/>
    </font>
    <font>
      <b/>
      <sz val="11"/>
      <color theme="3"/>
      <name val="Trebuchet MS"/>
      <family val="2"/>
    </font>
    <font>
      <b/>
      <u/>
      <sz val="14"/>
      <color theme="1"/>
      <name val="Trebuchet MS"/>
      <family val="2"/>
    </font>
    <font>
      <b/>
      <sz val="11"/>
      <name val="Trebuchet MS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b/>
      <sz val="11"/>
      <color indexed="62"/>
      <name val="Trebuchet MS"/>
      <family val="2"/>
      <charset val="238"/>
    </font>
    <font>
      <b/>
      <strike/>
      <sz val="11"/>
      <color rgb="FF3F3F76"/>
      <name val="Trebuchet MS"/>
      <family val="2"/>
      <charset val="238"/>
    </font>
    <font>
      <b/>
      <sz val="11"/>
      <color rgb="FF3F3F76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BCDEE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9"/>
        <bgColor indexed="26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theme="7" tint="-0.249977111117893"/>
      </left>
      <right/>
      <top style="thin">
        <color indexed="64"/>
      </top>
      <bottom style="medium">
        <color theme="7" tint="-0.249977111117893"/>
      </bottom>
      <diagonal/>
    </border>
    <border>
      <left/>
      <right/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9" fontId="17" fillId="0" borderId="0" applyFont="0" applyFill="0" applyBorder="0" applyAlignment="0" applyProtection="0"/>
    <xf numFmtId="0" fontId="18" fillId="6" borderId="39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2" xfId="1" applyFont="1" applyFill="1" applyBorder="1" applyAlignment="1"/>
    <xf numFmtId="0" fontId="9" fillId="0" borderId="0" xfId="0" applyFont="1" applyAlignment="1">
      <alignment vertical="center"/>
    </xf>
    <xf numFmtId="0" fontId="7" fillId="3" borderId="8" xfId="1" applyFont="1" applyFill="1" applyBorder="1" applyAlignment="1">
      <alignment wrapText="1"/>
    </xf>
    <xf numFmtId="0" fontId="7" fillId="2" borderId="8" xfId="1" applyFont="1" applyBorder="1" applyAlignment="1">
      <alignment horizontal="center" vertical="center" wrapText="1"/>
    </xf>
    <xf numFmtId="0" fontId="7" fillId="2" borderId="1" xfId="1" applyFont="1" applyAlignment="1">
      <alignment horizontal="center" vertical="center" wrapText="1"/>
    </xf>
    <xf numFmtId="3" fontId="7" fillId="0" borderId="1" xfId="1" applyNumberFormat="1" applyFont="1" applyFill="1" applyAlignment="1">
      <alignment wrapText="1"/>
    </xf>
    <xf numFmtId="0" fontId="7" fillId="2" borderId="3" xfId="1" applyFont="1" applyBorder="1" applyAlignment="1">
      <alignment horizontal="center" vertical="center" wrapText="1"/>
    </xf>
    <xf numFmtId="0" fontId="7" fillId="0" borderId="7" xfId="1" applyFont="1" applyFill="1" applyBorder="1" applyAlignment="1"/>
    <xf numFmtId="0" fontId="10" fillId="2" borderId="18" xfId="1" applyFont="1" applyBorder="1" applyAlignment="1">
      <alignment horizontal="center" vertical="center" wrapText="1"/>
    </xf>
    <xf numFmtId="0" fontId="10" fillId="2" borderId="10" xfId="1" applyFont="1" applyBorder="1" applyAlignment="1">
      <alignment horizontal="center" vertical="center" wrapText="1"/>
    </xf>
    <xf numFmtId="49" fontId="7" fillId="2" borderId="11" xfId="1" applyNumberFormat="1" applyFont="1" applyBorder="1" applyAlignment="1">
      <alignment horizontal="center" vertical="center" wrapText="1"/>
    </xf>
    <xf numFmtId="0" fontId="10" fillId="2" borderId="1" xfId="1" applyFont="1" applyAlignment="1">
      <alignment horizontal="center" vertical="center" wrapText="1"/>
    </xf>
    <xf numFmtId="0" fontId="7" fillId="2" borderId="21" xfId="1" applyFont="1" applyBorder="1" applyAlignment="1">
      <alignment horizontal="center" vertical="center" wrapText="1"/>
    </xf>
    <xf numFmtId="0" fontId="7" fillId="2" borderId="22" xfId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vertical="center"/>
    </xf>
    <xf numFmtId="0" fontId="7" fillId="3" borderId="13" xfId="1" applyFont="1" applyFill="1" applyBorder="1" applyAlignment="1">
      <alignment wrapText="1"/>
    </xf>
    <xf numFmtId="49" fontId="7" fillId="2" borderId="35" xfId="1" applyNumberFormat="1" applyFont="1" applyBorder="1" applyAlignment="1">
      <alignment horizontal="center" vertical="center" wrapText="1"/>
    </xf>
    <xf numFmtId="4" fontId="7" fillId="5" borderId="18" xfId="1" applyNumberFormat="1" applyFont="1" applyFill="1" applyBorder="1" applyAlignment="1">
      <alignment wrapText="1"/>
    </xf>
    <xf numFmtId="4" fontId="7" fillId="5" borderId="29" xfId="1" applyNumberFormat="1" applyFont="1" applyFill="1" applyBorder="1" applyAlignment="1">
      <alignment wrapText="1"/>
    </xf>
    <xf numFmtId="0" fontId="7" fillId="2" borderId="9" xfId="1" applyFont="1" applyBorder="1" applyAlignment="1">
      <alignment horizontal="center" vertical="center" wrapText="1"/>
    </xf>
    <xf numFmtId="4" fontId="16" fillId="4" borderId="30" xfId="1" applyNumberFormat="1" applyFont="1" applyFill="1" applyBorder="1" applyAlignment="1">
      <alignment wrapText="1"/>
    </xf>
    <xf numFmtId="3" fontId="19" fillId="7" borderId="39" xfId="3" applyNumberFormat="1" applyFont="1" applyFill="1" applyAlignment="1">
      <alignment wrapText="1"/>
    </xf>
    <xf numFmtId="4" fontId="5" fillId="0" borderId="0" xfId="0" applyNumberFormat="1" applyFont="1"/>
    <xf numFmtId="10" fontId="3" fillId="0" borderId="0" xfId="2" applyNumberFormat="1" applyFont="1"/>
    <xf numFmtId="4" fontId="3" fillId="0" borderId="0" xfId="0" applyNumberFormat="1" applyFont="1"/>
    <xf numFmtId="9" fontId="7" fillId="3" borderId="13" xfId="1" applyNumberFormat="1" applyFont="1" applyFill="1" applyBorder="1" applyAlignment="1">
      <alignment horizontal="center" vertical="center" wrapText="1"/>
    </xf>
    <xf numFmtId="4" fontId="7" fillId="3" borderId="13" xfId="1" applyNumberFormat="1" applyFont="1" applyFill="1" applyBorder="1" applyAlignment="1">
      <alignment horizontal="center" vertical="center" wrapText="1"/>
    </xf>
    <xf numFmtId="9" fontId="7" fillId="3" borderId="8" xfId="1" applyNumberFormat="1" applyFont="1" applyFill="1" applyBorder="1" applyAlignment="1">
      <alignment horizontal="center" vertical="center" wrapText="1"/>
    </xf>
    <xf numFmtId="4" fontId="7" fillId="3" borderId="8" xfId="1" applyNumberFormat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9" fontId="7" fillId="5" borderId="29" xfId="1" applyNumberFormat="1" applyFont="1" applyFill="1" applyBorder="1" applyAlignment="1">
      <alignment horizontal="center" vertical="center" wrapText="1"/>
    </xf>
    <xf numFmtId="9" fontId="7" fillId="5" borderId="18" xfId="2" applyFont="1" applyFill="1" applyBorder="1" applyAlignment="1">
      <alignment horizontal="center" vertical="center" wrapText="1"/>
    </xf>
    <xf numFmtId="4" fontId="0" fillId="0" borderId="0" xfId="0" applyNumberFormat="1"/>
    <xf numFmtId="4" fontId="2" fillId="0" borderId="0" xfId="0" applyNumberFormat="1" applyFont="1"/>
    <xf numFmtId="10" fontId="7" fillId="3" borderId="33" xfId="1" applyNumberFormat="1" applyFont="1" applyFill="1" applyBorder="1" applyAlignment="1">
      <alignment horizontal="center" vertical="center" wrapText="1"/>
    </xf>
    <xf numFmtId="10" fontId="7" fillId="3" borderId="23" xfId="1" applyNumberFormat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wrapText="1"/>
    </xf>
    <xf numFmtId="0" fontId="7" fillId="4" borderId="31" xfId="1" applyFont="1" applyFill="1" applyBorder="1" applyAlignment="1">
      <alignment horizontal="left" vertical="top" wrapText="1"/>
    </xf>
    <xf numFmtId="0" fontId="7" fillId="4" borderId="32" xfId="1" applyFont="1" applyFill="1" applyBorder="1" applyAlignment="1">
      <alignment horizontal="left" vertical="top" wrapText="1"/>
    </xf>
    <xf numFmtId="0" fontId="7" fillId="4" borderId="30" xfId="1" applyFont="1" applyFill="1" applyBorder="1" applyAlignment="1">
      <alignment horizontal="left" vertical="top" wrapText="1"/>
    </xf>
    <xf numFmtId="4" fontId="7" fillId="3" borderId="8" xfId="1" applyNumberFormat="1" applyFont="1" applyFill="1" applyBorder="1" applyAlignment="1">
      <alignment horizontal="center" vertical="center" wrapText="1"/>
    </xf>
    <xf numFmtId="0" fontId="7" fillId="3" borderId="37" xfId="1" applyFont="1" applyFill="1" applyBorder="1" applyAlignment="1">
      <alignment horizontal="center" wrapText="1"/>
    </xf>
    <xf numFmtId="0" fontId="7" fillId="3" borderId="38" xfId="1" applyFont="1" applyFill="1" applyBorder="1" applyAlignment="1">
      <alignment horizontal="center" wrapText="1"/>
    </xf>
    <xf numFmtId="0" fontId="7" fillId="3" borderId="11" xfId="1" applyFont="1" applyFill="1" applyBorder="1" applyAlignment="1">
      <alignment horizontal="center" wrapText="1"/>
    </xf>
    <xf numFmtId="49" fontId="7" fillId="2" borderId="12" xfId="1" applyNumberFormat="1" applyFont="1" applyBorder="1" applyAlignment="1">
      <alignment horizontal="center" vertical="center" wrapText="1"/>
    </xf>
    <xf numFmtId="49" fontId="7" fillId="2" borderId="17" xfId="1" applyNumberFormat="1" applyFont="1" applyBorder="1" applyAlignment="1">
      <alignment horizontal="center" vertical="center" wrapText="1"/>
    </xf>
    <xf numFmtId="0" fontId="7" fillId="2" borderId="13" xfId="1" applyFont="1" applyBorder="1" applyAlignment="1">
      <alignment horizontal="center" vertical="center" wrapText="1"/>
    </xf>
    <xf numFmtId="0" fontId="7" fillId="2" borderId="18" xfId="1" applyFont="1" applyBorder="1" applyAlignment="1">
      <alignment horizontal="center" vertical="center" wrapText="1"/>
    </xf>
    <xf numFmtId="0" fontId="7" fillId="2" borderId="14" xfId="1" applyFont="1" applyBorder="1" applyAlignment="1">
      <alignment horizontal="center" vertical="center" wrapText="1"/>
    </xf>
    <xf numFmtId="0" fontId="7" fillId="2" borderId="19" xfId="1" applyFont="1" applyBorder="1" applyAlignment="1">
      <alignment horizontal="center" vertical="center" wrapText="1"/>
    </xf>
    <xf numFmtId="0" fontId="7" fillId="2" borderId="9" xfId="1" applyFont="1" applyBorder="1" applyAlignment="1">
      <alignment horizontal="center" vertical="center" wrapText="1"/>
    </xf>
    <xf numFmtId="0" fontId="7" fillId="2" borderId="15" xfId="1" applyFont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wrapText="1"/>
    </xf>
    <xf numFmtId="4" fontId="7" fillId="3" borderId="45" xfId="1" applyNumberFormat="1" applyFont="1" applyFill="1" applyBorder="1" applyAlignment="1">
      <alignment horizontal="center" vertical="center" wrapText="1"/>
    </xf>
    <xf numFmtId="4" fontId="7" fillId="3" borderId="11" xfId="1" applyNumberFormat="1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5" borderId="4" xfId="1" applyFont="1" applyFill="1" applyBorder="1" applyAlignment="1">
      <alignment horizontal="center" wrapText="1"/>
    </xf>
    <xf numFmtId="0" fontId="7" fillId="5" borderId="5" xfId="1" applyFont="1" applyFill="1" applyBorder="1" applyAlignment="1">
      <alignment horizontal="center" wrapText="1"/>
    </xf>
    <xf numFmtId="0" fontId="7" fillId="5" borderId="6" xfId="1" applyFont="1" applyFill="1" applyBorder="1" applyAlignment="1">
      <alignment horizontal="center" wrapText="1"/>
    </xf>
    <xf numFmtId="4" fontId="7" fillId="5" borderId="19" xfId="1" applyNumberFormat="1" applyFont="1" applyFill="1" applyBorder="1" applyAlignment="1">
      <alignment horizontal="center" wrapText="1"/>
    </xf>
    <xf numFmtId="4" fontId="7" fillId="5" borderId="43" xfId="1" applyNumberFormat="1" applyFont="1" applyFill="1" applyBorder="1" applyAlignment="1">
      <alignment horizontal="center" wrapText="1"/>
    </xf>
    <xf numFmtId="4" fontId="7" fillId="5" borderId="44" xfId="1" applyNumberFormat="1" applyFont="1" applyFill="1" applyBorder="1" applyAlignment="1">
      <alignment horizontal="center" wrapText="1"/>
    </xf>
    <xf numFmtId="49" fontId="7" fillId="2" borderId="34" xfId="1" applyNumberFormat="1" applyFont="1" applyBorder="1" applyAlignment="1">
      <alignment horizontal="center" vertical="center" wrapText="1"/>
    </xf>
    <xf numFmtId="0" fontId="7" fillId="5" borderId="26" xfId="1" applyFont="1" applyFill="1" applyBorder="1" applyAlignment="1">
      <alignment horizontal="center" wrapText="1"/>
    </xf>
    <xf numFmtId="0" fontId="7" fillId="5" borderId="27" xfId="1" applyFont="1" applyFill="1" applyBorder="1" applyAlignment="1">
      <alignment horizontal="center" wrapText="1"/>
    </xf>
    <xf numFmtId="0" fontId="7" fillId="5" borderId="28" xfId="1" applyFont="1" applyFill="1" applyBorder="1" applyAlignment="1">
      <alignment horizontal="center" wrapText="1"/>
    </xf>
    <xf numFmtId="10" fontId="7" fillId="3" borderId="40" xfId="1" applyNumberFormat="1" applyFont="1" applyFill="1" applyBorder="1" applyAlignment="1">
      <alignment horizontal="center" vertical="center" wrapText="1"/>
    </xf>
    <xf numFmtId="10" fontId="7" fillId="3" borderId="41" xfId="1" applyNumberFormat="1" applyFont="1" applyFill="1" applyBorder="1" applyAlignment="1">
      <alignment horizontal="center" vertical="center" wrapText="1"/>
    </xf>
    <xf numFmtId="10" fontId="7" fillId="3" borderId="42" xfId="1" applyNumberFormat="1" applyFont="1" applyFill="1" applyBorder="1" applyAlignment="1">
      <alignment horizontal="center" vertical="center" wrapText="1"/>
    </xf>
    <xf numFmtId="4" fontId="7" fillId="3" borderId="37" xfId="1" applyNumberFormat="1" applyFont="1" applyFill="1" applyBorder="1" applyAlignment="1">
      <alignment horizontal="center" vertical="center" wrapText="1"/>
    </xf>
    <xf numFmtId="4" fontId="7" fillId="3" borderId="38" xfId="1" applyNumberFormat="1" applyFont="1" applyFill="1" applyBorder="1" applyAlignment="1">
      <alignment horizontal="center" vertical="center" wrapText="1"/>
    </xf>
    <xf numFmtId="0" fontId="7" fillId="2" borderId="16" xfId="1" applyFont="1" applyBorder="1" applyAlignment="1">
      <alignment horizontal="center" vertical="center" wrapText="1"/>
    </xf>
    <xf numFmtId="0" fontId="7" fillId="2" borderId="20" xfId="1" applyFont="1" applyBorder="1" applyAlignment="1">
      <alignment horizontal="center" vertical="center" wrapText="1"/>
    </xf>
    <xf numFmtId="9" fontId="7" fillId="3" borderId="40" xfId="2" applyFont="1" applyFill="1" applyBorder="1" applyAlignment="1">
      <alignment horizontal="center" vertical="center" wrapText="1"/>
    </xf>
    <xf numFmtId="9" fontId="7" fillId="3" borderId="42" xfId="2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5" borderId="26" xfId="1" applyFont="1" applyFill="1" applyBorder="1" applyAlignment="1">
      <alignment horizontal="center" vertical="center" wrapText="1"/>
    </xf>
    <xf numFmtId="0" fontId="7" fillId="5" borderId="27" xfId="1" applyFont="1" applyFill="1" applyBorder="1" applyAlignment="1">
      <alignment horizontal="center" vertical="center" wrapText="1"/>
    </xf>
    <xf numFmtId="0" fontId="7" fillId="5" borderId="28" xfId="1" applyFont="1" applyFill="1" applyBorder="1" applyAlignment="1">
      <alignment horizontal="center" vertical="center" wrapText="1"/>
    </xf>
    <xf numFmtId="49" fontId="7" fillId="2" borderId="24" xfId="1" applyNumberFormat="1" applyFont="1" applyBorder="1" applyAlignment="1">
      <alignment horizontal="center" vertical="center" wrapText="1"/>
    </xf>
    <xf numFmtId="49" fontId="7" fillId="2" borderId="25" xfId="1" applyNumberFormat="1" applyFont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  <xf numFmtId="9" fontId="10" fillId="3" borderId="23" xfId="2" applyFont="1" applyFill="1" applyBorder="1" applyAlignment="1">
      <alignment horizontal="center" vertical="center" wrapText="1"/>
    </xf>
    <xf numFmtId="9" fontId="7" fillId="3" borderId="23" xfId="2" applyFont="1" applyFill="1" applyBorder="1" applyAlignment="1">
      <alignment horizontal="center" vertical="center" wrapText="1"/>
    </xf>
    <xf numFmtId="4" fontId="10" fillId="3" borderId="37" xfId="1" applyNumberFormat="1" applyFont="1" applyFill="1" applyBorder="1" applyAlignment="1">
      <alignment horizontal="center" vertical="center" wrapText="1"/>
    </xf>
    <xf numFmtId="4" fontId="10" fillId="3" borderId="11" xfId="1" applyNumberFormat="1" applyFont="1" applyFill="1" applyBorder="1" applyAlignment="1">
      <alignment horizontal="center" vertical="center" wrapText="1"/>
    </xf>
    <xf numFmtId="4" fontId="20" fillId="3" borderId="37" xfId="1" applyNumberFormat="1" applyFont="1" applyFill="1" applyBorder="1" applyAlignment="1">
      <alignment horizontal="center" vertical="center" wrapText="1"/>
    </xf>
    <xf numFmtId="4" fontId="20" fillId="3" borderId="11" xfId="1" applyNumberFormat="1" applyFont="1" applyFill="1" applyBorder="1" applyAlignment="1">
      <alignment horizontal="center" vertical="center" wrapText="1"/>
    </xf>
    <xf numFmtId="0" fontId="13" fillId="3" borderId="37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9" fontId="10" fillId="3" borderId="37" xfId="1" applyNumberFormat="1" applyFont="1" applyFill="1" applyBorder="1" applyAlignment="1">
      <alignment horizontal="center" vertical="center" wrapText="1"/>
    </xf>
    <xf numFmtId="9" fontId="10" fillId="3" borderId="11" xfId="1" applyNumberFormat="1" applyFont="1" applyFill="1" applyBorder="1" applyAlignment="1">
      <alignment horizontal="center" vertical="center" wrapText="1"/>
    </xf>
    <xf numFmtId="9" fontId="7" fillId="3" borderId="37" xfId="2" applyFont="1" applyFill="1" applyBorder="1" applyAlignment="1">
      <alignment horizontal="center" vertical="center" wrapText="1"/>
    </xf>
    <xf numFmtId="9" fontId="7" fillId="3" borderId="11" xfId="2" applyFont="1" applyFill="1" applyBorder="1" applyAlignment="1">
      <alignment horizontal="center" vertical="center" wrapText="1"/>
    </xf>
  </cellXfs>
  <cellStyles count="4">
    <cellStyle name="Excel Built-in Input" xfId="3" xr:uid="{00000000-0005-0000-0000-000000000000}"/>
    <cellStyle name="Input" xfId="1" builtinId="20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tabSelected="1" workbookViewId="0">
      <selection activeCell="B1" sqref="B1"/>
    </sheetView>
  </sheetViews>
  <sheetFormatPr defaultRowHeight="15" x14ac:dyDescent="0.25"/>
  <cols>
    <col min="1" max="1" width="16" customWidth="1"/>
    <col min="2" max="2" width="16.5703125" customWidth="1"/>
    <col min="3" max="3" width="17.42578125" customWidth="1"/>
    <col min="4" max="4" width="17.7109375" customWidth="1"/>
    <col min="5" max="5" width="18.28515625" customWidth="1"/>
    <col min="6" max="6" width="15.42578125" customWidth="1"/>
    <col min="7" max="7" width="17.42578125" customWidth="1"/>
    <col min="8" max="8" width="26.85546875" customWidth="1"/>
    <col min="9" max="9" width="17.5703125" customWidth="1"/>
    <col min="11" max="11" width="12.42578125" customWidth="1"/>
    <col min="12" max="12" width="11.42578125" hidden="1" customWidth="1"/>
    <col min="13" max="13" width="0" hidden="1" customWidth="1"/>
  </cols>
  <sheetData>
    <row r="1" spans="1:11" ht="16.5" customHeight="1" x14ac:dyDescent="0.3">
      <c r="A1" s="7" t="s">
        <v>18</v>
      </c>
      <c r="B1" s="5"/>
      <c r="C1" s="5"/>
      <c r="D1" s="5"/>
      <c r="E1" s="5"/>
      <c r="F1" s="5"/>
      <c r="G1" s="5"/>
      <c r="H1" s="5"/>
      <c r="I1" s="5"/>
      <c r="J1" s="2"/>
      <c r="K1" s="2"/>
    </row>
    <row r="2" spans="1:11" ht="16.5" x14ac:dyDescent="0.3">
      <c r="A2" s="14"/>
      <c r="B2" s="5"/>
      <c r="C2" s="5"/>
      <c r="D2" s="5"/>
      <c r="E2" s="5"/>
      <c r="F2" s="5"/>
      <c r="G2" s="5"/>
      <c r="H2" s="5"/>
      <c r="I2" s="5"/>
      <c r="J2" s="2"/>
      <c r="K2" s="2"/>
    </row>
    <row r="3" spans="1:11" ht="66" x14ac:dyDescent="0.3">
      <c r="A3" s="10" t="s">
        <v>9</v>
      </c>
      <c r="B3" s="13" t="s">
        <v>10</v>
      </c>
      <c r="C3" s="11" t="s">
        <v>8</v>
      </c>
      <c r="D3" s="64" t="s">
        <v>28</v>
      </c>
      <c r="E3" s="65"/>
      <c r="F3" s="65"/>
      <c r="G3" s="65"/>
      <c r="H3" s="65"/>
      <c r="I3" s="5"/>
      <c r="J3" s="2"/>
      <c r="K3" s="2"/>
    </row>
    <row r="4" spans="1:11" ht="16.5" x14ac:dyDescent="0.3">
      <c r="A4" s="29">
        <v>1135.5999999999999</v>
      </c>
      <c r="B4" s="29">
        <v>27429</v>
      </c>
      <c r="C4" s="12">
        <f>E25</f>
        <v>2740914.9960000003</v>
      </c>
      <c r="E4" s="2"/>
      <c r="F4" s="2"/>
      <c r="G4" s="2"/>
      <c r="H4" s="5"/>
      <c r="I4" s="5"/>
      <c r="J4" s="2"/>
      <c r="K4" s="2"/>
    </row>
    <row r="5" spans="1:11" ht="16.5" x14ac:dyDescent="0.3">
      <c r="A5" s="5"/>
      <c r="B5" s="5"/>
      <c r="C5" s="5"/>
      <c r="D5" s="5"/>
      <c r="E5" s="5"/>
      <c r="F5" s="5"/>
      <c r="G5" s="5"/>
      <c r="H5" s="5"/>
      <c r="I5" s="5"/>
      <c r="J5" s="2"/>
      <c r="K5" s="2"/>
    </row>
    <row r="6" spans="1:11" ht="17.25" thickBot="1" x14ac:dyDescent="0.35">
      <c r="A6" s="5"/>
      <c r="B6" s="5"/>
      <c r="C6" s="5"/>
      <c r="D6" s="5"/>
      <c r="E6" s="5"/>
      <c r="F6" s="5"/>
      <c r="G6" s="5"/>
      <c r="H6" s="5"/>
      <c r="I6" s="5"/>
      <c r="J6" s="2"/>
      <c r="K6" s="2"/>
    </row>
    <row r="7" spans="1:11" ht="71.25" customHeight="1" x14ac:dyDescent="0.3">
      <c r="A7" s="53" t="s">
        <v>7</v>
      </c>
      <c r="B7" s="55" t="s">
        <v>0</v>
      </c>
      <c r="C7" s="55" t="s">
        <v>1</v>
      </c>
      <c r="D7" s="57" t="s">
        <v>2</v>
      </c>
      <c r="E7" s="59" t="s">
        <v>11</v>
      </c>
      <c r="F7" s="60"/>
      <c r="G7" s="60"/>
      <c r="H7" s="55" t="s">
        <v>3</v>
      </c>
      <c r="I7" s="81" t="s">
        <v>12</v>
      </c>
      <c r="J7" s="2"/>
      <c r="K7" s="2"/>
    </row>
    <row r="8" spans="1:11" ht="66.75" thickBot="1" x14ac:dyDescent="0.35">
      <c r="A8" s="54"/>
      <c r="B8" s="56"/>
      <c r="C8" s="56"/>
      <c r="D8" s="58"/>
      <c r="E8" s="15" t="s">
        <v>13</v>
      </c>
      <c r="F8" s="15" t="s">
        <v>17</v>
      </c>
      <c r="G8" s="16" t="s">
        <v>4</v>
      </c>
      <c r="H8" s="56"/>
      <c r="I8" s="82"/>
      <c r="J8" s="2"/>
      <c r="K8" s="2"/>
    </row>
    <row r="9" spans="1:11" ht="215.25" thickBot="1" x14ac:dyDescent="0.35">
      <c r="A9" s="53" t="s">
        <v>6</v>
      </c>
      <c r="B9" s="61">
        <v>1</v>
      </c>
      <c r="C9" s="23" t="s">
        <v>29</v>
      </c>
      <c r="D9" s="33">
        <v>1</v>
      </c>
      <c r="E9" s="34">
        <v>160676.76</v>
      </c>
      <c r="F9" s="34">
        <v>0</v>
      </c>
      <c r="G9" s="34">
        <v>160676.76</v>
      </c>
      <c r="H9" s="62">
        <v>181276.76</v>
      </c>
      <c r="I9" s="43">
        <v>4.1599999999999998E-2</v>
      </c>
      <c r="J9" s="2"/>
      <c r="K9" s="2"/>
    </row>
    <row r="10" spans="1:11" ht="82.5" x14ac:dyDescent="0.3">
      <c r="A10" s="72"/>
      <c r="B10" s="45"/>
      <c r="C10" s="23" t="s">
        <v>30</v>
      </c>
      <c r="D10" s="35">
        <v>1</v>
      </c>
      <c r="E10" s="36">
        <v>20600</v>
      </c>
      <c r="F10" s="36">
        <v>0</v>
      </c>
      <c r="G10" s="36">
        <v>20600</v>
      </c>
      <c r="H10" s="63"/>
      <c r="I10" s="44"/>
      <c r="J10" s="2"/>
      <c r="K10" s="2"/>
    </row>
    <row r="11" spans="1:11" ht="33" x14ac:dyDescent="0.3">
      <c r="A11" s="72"/>
      <c r="B11" s="45">
        <v>2</v>
      </c>
      <c r="C11" s="9" t="s">
        <v>31</v>
      </c>
      <c r="D11" s="35">
        <v>1</v>
      </c>
      <c r="E11" s="36">
        <v>330000</v>
      </c>
      <c r="F11" s="36">
        <v>90000</v>
      </c>
      <c r="G11" s="36">
        <v>420000</v>
      </c>
      <c r="H11" s="36">
        <v>420000</v>
      </c>
      <c r="I11" s="44">
        <v>0.17780000000000001</v>
      </c>
      <c r="J11" s="2"/>
      <c r="K11" s="2"/>
    </row>
    <row r="12" spans="1:11" ht="16.5" x14ac:dyDescent="0.3">
      <c r="A12" s="72"/>
      <c r="B12" s="45"/>
      <c r="C12" s="9"/>
      <c r="D12" s="37"/>
      <c r="E12" s="36"/>
      <c r="F12" s="36"/>
      <c r="G12" s="36"/>
      <c r="H12" s="36"/>
      <c r="I12" s="44"/>
      <c r="J12" s="2"/>
      <c r="K12" s="2"/>
    </row>
    <row r="13" spans="1:11" ht="132" x14ac:dyDescent="0.3">
      <c r="A13" s="72"/>
      <c r="B13" s="45">
        <v>3</v>
      </c>
      <c r="C13" s="9" t="s">
        <v>32</v>
      </c>
      <c r="D13" s="35">
        <v>1</v>
      </c>
      <c r="E13" s="36">
        <v>15757.2</v>
      </c>
      <c r="F13" s="36">
        <v>0</v>
      </c>
      <c r="G13" s="36">
        <f>F13+E13</f>
        <v>15757.2</v>
      </c>
      <c r="H13" s="49">
        <f>G13</f>
        <v>15757.2</v>
      </c>
      <c r="I13" s="44">
        <f t="shared" ref="I13" si="0">H13/$E$25</f>
        <v>5.7488831368340612E-3</v>
      </c>
      <c r="J13" s="2"/>
      <c r="K13" s="2"/>
    </row>
    <row r="14" spans="1:11" ht="16.5" x14ac:dyDescent="0.3">
      <c r="A14" s="72"/>
      <c r="B14" s="45"/>
      <c r="C14" s="9"/>
      <c r="D14" s="37"/>
      <c r="E14" s="36"/>
      <c r="F14" s="36"/>
      <c r="G14" s="36"/>
      <c r="H14" s="49"/>
      <c r="I14" s="44"/>
      <c r="J14" s="2"/>
      <c r="K14" s="2"/>
    </row>
    <row r="15" spans="1:11" ht="16.5" x14ac:dyDescent="0.3">
      <c r="A15" s="72"/>
      <c r="B15" s="45">
        <v>4</v>
      </c>
      <c r="C15" s="9"/>
      <c r="D15" s="37"/>
      <c r="E15" s="36"/>
      <c r="F15" s="36"/>
      <c r="G15" s="36"/>
      <c r="H15" s="49">
        <v>0</v>
      </c>
      <c r="I15" s="44">
        <f t="shared" ref="I15" si="1">H15/$E$25</f>
        <v>0</v>
      </c>
      <c r="J15" s="2"/>
      <c r="K15" s="2"/>
    </row>
    <row r="16" spans="1:11" ht="16.5" x14ac:dyDescent="0.3">
      <c r="A16" s="72"/>
      <c r="B16" s="45"/>
      <c r="C16" s="9"/>
      <c r="D16" s="37"/>
      <c r="E16" s="36"/>
      <c r="F16" s="36"/>
      <c r="G16" s="36"/>
      <c r="H16" s="49"/>
      <c r="I16" s="44"/>
      <c r="J16" s="2"/>
      <c r="K16" s="2"/>
    </row>
    <row r="17" spans="1:13" ht="16.5" x14ac:dyDescent="0.3">
      <c r="A17" s="72"/>
      <c r="B17" s="45">
        <v>5</v>
      </c>
      <c r="C17" s="9"/>
      <c r="D17" s="35"/>
      <c r="E17" s="36"/>
      <c r="F17" s="36"/>
      <c r="G17" s="36"/>
      <c r="H17" s="49">
        <v>0</v>
      </c>
      <c r="I17" s="44">
        <f t="shared" ref="I17" si="2">H17/$E$25</f>
        <v>0</v>
      </c>
      <c r="J17" s="2"/>
      <c r="K17" s="2"/>
    </row>
    <row r="18" spans="1:13" ht="16.5" x14ac:dyDescent="0.3">
      <c r="A18" s="72"/>
      <c r="B18" s="45"/>
      <c r="C18" s="9"/>
      <c r="D18" s="37"/>
      <c r="E18" s="36"/>
      <c r="F18" s="36"/>
      <c r="G18" s="36"/>
      <c r="H18" s="49"/>
      <c r="I18" s="44"/>
      <c r="J18" s="2"/>
      <c r="K18" s="2"/>
    </row>
    <row r="19" spans="1:13" ht="66" x14ac:dyDescent="0.3">
      <c r="A19" s="72"/>
      <c r="B19" s="50">
        <v>6</v>
      </c>
      <c r="C19" s="9" t="s">
        <v>33</v>
      </c>
      <c r="D19" s="35">
        <v>1</v>
      </c>
      <c r="E19" s="36">
        <v>140000</v>
      </c>
      <c r="F19" s="36">
        <v>0</v>
      </c>
      <c r="G19" s="36">
        <f>E19+F19</f>
        <v>140000</v>
      </c>
      <c r="H19" s="79">
        <f>G19+G20+G21+G22</f>
        <v>1552468.7439999999</v>
      </c>
      <c r="I19" s="76">
        <f>H19/$E$25</f>
        <v>0.56640528665267653</v>
      </c>
      <c r="J19" s="2"/>
      <c r="K19" s="2"/>
    </row>
    <row r="20" spans="1:13" ht="49.5" x14ac:dyDescent="0.3">
      <c r="A20" s="72"/>
      <c r="B20" s="51"/>
      <c r="C20" s="9" t="s">
        <v>34</v>
      </c>
      <c r="D20" s="37" t="s">
        <v>37</v>
      </c>
      <c r="E20" s="36">
        <v>1129145.78</v>
      </c>
      <c r="F20" s="36">
        <v>205320.704</v>
      </c>
      <c r="G20" s="36">
        <f>F20+E20</f>
        <v>1334466.4839999999</v>
      </c>
      <c r="H20" s="80"/>
      <c r="I20" s="77"/>
      <c r="J20" s="2"/>
      <c r="K20" s="2"/>
    </row>
    <row r="21" spans="1:13" ht="132" x14ac:dyDescent="0.3">
      <c r="A21" s="72"/>
      <c r="B21" s="51"/>
      <c r="C21" s="9" t="s">
        <v>35</v>
      </c>
      <c r="D21" s="35">
        <v>1</v>
      </c>
      <c r="E21" s="36">
        <v>70047.98</v>
      </c>
      <c r="F21" s="36">
        <v>0</v>
      </c>
      <c r="G21" s="36">
        <f>F21+E21</f>
        <v>70047.98</v>
      </c>
      <c r="H21" s="80"/>
      <c r="I21" s="77"/>
      <c r="J21" s="2"/>
      <c r="K21" s="2"/>
      <c r="L21">
        <v>205320.70400000006</v>
      </c>
    </row>
    <row r="22" spans="1:13" ht="99" x14ac:dyDescent="0.3">
      <c r="A22" s="72"/>
      <c r="B22" s="52"/>
      <c r="C22" s="9" t="s">
        <v>36</v>
      </c>
      <c r="D22" s="35">
        <v>1</v>
      </c>
      <c r="E22" s="36">
        <v>7954.28</v>
      </c>
      <c r="F22" s="36">
        <v>0</v>
      </c>
      <c r="G22" s="36">
        <f>F22+E22</f>
        <v>7954.28</v>
      </c>
      <c r="H22" s="63"/>
      <c r="I22" s="78"/>
      <c r="J22" s="2"/>
      <c r="K22" s="2"/>
      <c r="L22">
        <v>2740915</v>
      </c>
    </row>
    <row r="23" spans="1:13" ht="17.25" thickBot="1" x14ac:dyDescent="0.35">
      <c r="A23" s="73" t="s">
        <v>21</v>
      </c>
      <c r="B23" s="74"/>
      <c r="C23" s="74"/>
      <c r="D23" s="75"/>
      <c r="E23" s="25">
        <v>1874182</v>
      </c>
      <c r="F23" s="25">
        <f>SUM(F9:F22)</f>
        <v>295320.70400000003</v>
      </c>
      <c r="G23" s="25">
        <v>2169502.7000000002</v>
      </c>
      <c r="H23" s="25"/>
      <c r="I23" s="26"/>
      <c r="J23" s="2"/>
      <c r="K23" s="2"/>
      <c r="L23" s="41">
        <f>EURI!E20</f>
        <v>116146.48</v>
      </c>
    </row>
    <row r="24" spans="1:13" ht="30" customHeight="1" thickBot="1" x14ac:dyDescent="0.35">
      <c r="A24" s="17" t="s">
        <v>5</v>
      </c>
      <c r="B24" s="46" t="s">
        <v>15</v>
      </c>
      <c r="C24" s="47"/>
      <c r="D24" s="48"/>
      <c r="E24" s="25">
        <v>468546</v>
      </c>
      <c r="F24" s="25">
        <f>G24-E24</f>
        <v>102866.29599999997</v>
      </c>
      <c r="G24" s="25">
        <f>L25</f>
        <v>571412.29599999997</v>
      </c>
      <c r="H24" s="28"/>
      <c r="I24" s="40">
        <v>0.2</v>
      </c>
      <c r="J24" s="21"/>
      <c r="K24" s="31"/>
      <c r="L24" s="41">
        <f>SUM(L22+L23)</f>
        <v>2857061.48</v>
      </c>
    </row>
    <row r="25" spans="1:13" ht="17.25" thickBot="1" x14ac:dyDescent="0.35">
      <c r="A25" s="66" t="s">
        <v>19</v>
      </c>
      <c r="B25" s="67"/>
      <c r="C25" s="67"/>
      <c r="D25" s="68"/>
      <c r="E25" s="69">
        <f>G23+G24</f>
        <v>2740914.9960000003</v>
      </c>
      <c r="F25" s="70"/>
      <c r="G25" s="70"/>
      <c r="H25" s="70"/>
      <c r="I25" s="71"/>
      <c r="J25" s="2"/>
      <c r="K25" s="2"/>
      <c r="L25">
        <f>L24*20%</f>
        <v>571412.29599999997</v>
      </c>
    </row>
    <row r="26" spans="1:13" ht="16.5" x14ac:dyDescent="0.3">
      <c r="A26" s="2"/>
      <c r="B26" s="2"/>
      <c r="C26" s="2"/>
      <c r="D26" s="2"/>
      <c r="E26" s="2"/>
      <c r="F26" s="2"/>
      <c r="G26" s="32"/>
      <c r="H26" s="2"/>
      <c r="I26" s="2"/>
      <c r="J26" s="2"/>
      <c r="K26" s="2"/>
    </row>
    <row r="27" spans="1:13" s="1" customFormat="1" ht="18" x14ac:dyDescent="0.3">
      <c r="A27" s="3"/>
      <c r="B27" s="4"/>
      <c r="C27" s="4"/>
      <c r="D27" s="4"/>
      <c r="E27" s="4"/>
      <c r="F27" s="4"/>
      <c r="G27" s="4"/>
      <c r="H27" s="30"/>
      <c r="I27" s="4"/>
      <c r="J27" s="5"/>
      <c r="K27" s="5"/>
      <c r="L27" s="1">
        <v>398187</v>
      </c>
      <c r="M27" s="1" t="s">
        <v>38</v>
      </c>
    </row>
    <row r="28" spans="1:13" s="1" customFormat="1" ht="18" x14ac:dyDescent="0.3">
      <c r="A28" s="3" t="s">
        <v>20</v>
      </c>
      <c r="B28" s="3"/>
      <c r="C28" s="4"/>
      <c r="D28" s="4"/>
      <c r="E28" s="4"/>
      <c r="F28" s="4"/>
      <c r="G28" s="4"/>
      <c r="H28" s="4"/>
      <c r="I28" s="4"/>
      <c r="J28" s="5"/>
      <c r="K28" s="5"/>
      <c r="L28" s="42">
        <f>F23+F24</f>
        <v>398187</v>
      </c>
    </row>
    <row r="29" spans="1:13" s="1" customFormat="1" ht="18" x14ac:dyDescent="0.3">
      <c r="A29" s="3" t="s">
        <v>14</v>
      </c>
      <c r="B29" s="3"/>
      <c r="C29" s="3"/>
      <c r="D29" s="4"/>
      <c r="E29" s="4"/>
      <c r="F29" s="4"/>
      <c r="G29" s="4"/>
      <c r="H29" s="4"/>
      <c r="I29" s="4"/>
      <c r="J29" s="5"/>
      <c r="K29" s="5"/>
      <c r="L29" s="42">
        <f>L28-L27</f>
        <v>0</v>
      </c>
    </row>
    <row r="30" spans="1:13" s="1" customFormat="1" ht="18" x14ac:dyDescent="0.3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5"/>
      <c r="K30" s="5"/>
      <c r="L30" s="1">
        <v>205371.73699999999</v>
      </c>
    </row>
    <row r="31" spans="1:13" s="1" customFormat="1" ht="16.5" x14ac:dyDescent="0.3">
      <c r="A31" s="22" t="s">
        <v>27</v>
      </c>
      <c r="B31" s="4"/>
      <c r="C31" s="4"/>
      <c r="D31" s="4"/>
      <c r="E31" s="4"/>
      <c r="F31" s="4"/>
      <c r="G31" s="4"/>
      <c r="H31" s="4"/>
      <c r="I31" s="4"/>
      <c r="J31" s="5"/>
      <c r="K31" s="5"/>
      <c r="L31" s="42">
        <f>L30-L29</f>
        <v>205371.73699999999</v>
      </c>
    </row>
    <row r="32" spans="1:13" s="1" customFormat="1" ht="18" x14ac:dyDescent="0.3">
      <c r="A32" s="3"/>
      <c r="B32" s="4"/>
      <c r="C32" s="4"/>
      <c r="D32" s="4"/>
      <c r="E32" s="4"/>
      <c r="F32" s="4"/>
      <c r="G32" s="4"/>
      <c r="H32" s="4"/>
      <c r="I32" s="4"/>
      <c r="J32" s="5"/>
      <c r="K32" s="5"/>
    </row>
    <row r="33" spans="1:11" s="1" customFormat="1" ht="16.5" x14ac:dyDescent="0.3">
      <c r="A33" s="6"/>
      <c r="B33" s="4"/>
      <c r="C33" s="4"/>
      <c r="D33" s="4"/>
      <c r="E33" s="4"/>
      <c r="F33" s="4"/>
      <c r="G33" s="4"/>
      <c r="H33" s="4"/>
      <c r="I33" s="4"/>
      <c r="J33" s="5"/>
      <c r="K33" s="5"/>
    </row>
    <row r="34" spans="1:11" ht="16.5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30">
    <mergeCell ref="I7:I8"/>
    <mergeCell ref="E7:G7"/>
    <mergeCell ref="B9:B10"/>
    <mergeCell ref="H9:H10"/>
    <mergeCell ref="D3:H3"/>
    <mergeCell ref="A25:D25"/>
    <mergeCell ref="E25:I25"/>
    <mergeCell ref="I17:I18"/>
    <mergeCell ref="A9:A22"/>
    <mergeCell ref="I13:I14"/>
    <mergeCell ref="B15:B16"/>
    <mergeCell ref="H15:H16"/>
    <mergeCell ref="I15:I16"/>
    <mergeCell ref="B17:B18"/>
    <mergeCell ref="H17:H18"/>
    <mergeCell ref="A23:D23"/>
    <mergeCell ref="H7:H8"/>
    <mergeCell ref="A7:A8"/>
    <mergeCell ref="B7:B8"/>
    <mergeCell ref="C7:C8"/>
    <mergeCell ref="D7:D8"/>
    <mergeCell ref="B13:B14"/>
    <mergeCell ref="I9:I10"/>
    <mergeCell ref="B11:B12"/>
    <mergeCell ref="I11:I12"/>
    <mergeCell ref="B24:D24"/>
    <mergeCell ref="H13:H14"/>
    <mergeCell ref="B19:B22"/>
    <mergeCell ref="I19:I22"/>
    <mergeCell ref="H19:H22"/>
  </mergeCells>
  <pageMargins left="0.70866141732283472" right="0.70866141732283472" top="0.74803149606299213" bottom="1.4960629921259843" header="0.31496062992125984" footer="0.31496062992125984"/>
  <pageSetup paperSize="9" scale="45" orientation="portrait" r:id="rId1"/>
  <ignoredErrors>
    <ignoredError sqref="A9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6"/>
  <sheetViews>
    <sheetView topLeftCell="A3" workbookViewId="0"/>
  </sheetViews>
  <sheetFormatPr defaultRowHeight="15" x14ac:dyDescent="0.25"/>
  <cols>
    <col min="1" max="1" width="18.5703125" customWidth="1"/>
    <col min="2" max="2" width="19.140625" customWidth="1"/>
    <col min="3" max="3" width="18.85546875" customWidth="1"/>
    <col min="4" max="4" width="16.140625" customWidth="1"/>
    <col min="5" max="5" width="23.85546875" customWidth="1"/>
    <col min="6" max="6" width="22.7109375" customWidth="1"/>
  </cols>
  <sheetData>
    <row r="1" spans="1:6" ht="16.5" x14ac:dyDescent="0.3">
      <c r="A1" s="7" t="s">
        <v>22</v>
      </c>
      <c r="B1" s="5"/>
      <c r="C1" s="5"/>
      <c r="D1" s="5"/>
      <c r="E1" s="5"/>
      <c r="F1" s="5"/>
    </row>
    <row r="2" spans="1:6" ht="16.5" x14ac:dyDescent="0.3">
      <c r="A2" s="14"/>
      <c r="B2" s="5"/>
      <c r="C2" s="5"/>
      <c r="D2" s="5"/>
      <c r="E2" s="5"/>
      <c r="F2" s="5"/>
    </row>
    <row r="3" spans="1:6" ht="49.5" x14ac:dyDescent="0.3">
      <c r="A3" s="10" t="s">
        <v>9</v>
      </c>
      <c r="B3" s="13" t="s">
        <v>10</v>
      </c>
      <c r="C3" s="18" t="s">
        <v>23</v>
      </c>
      <c r="E3" s="2"/>
      <c r="F3" s="5"/>
    </row>
    <row r="4" spans="1:6" ht="16.5" x14ac:dyDescent="0.3">
      <c r="A4" s="29">
        <v>1135.5999999999999</v>
      </c>
      <c r="B4" s="29">
        <v>27429</v>
      </c>
      <c r="C4" s="12">
        <f>E20</f>
        <v>116146.48</v>
      </c>
      <c r="E4" s="2"/>
      <c r="F4" s="5"/>
    </row>
    <row r="5" spans="1:6" ht="16.5" x14ac:dyDescent="0.3">
      <c r="A5" s="5"/>
      <c r="B5" s="5"/>
      <c r="C5" s="5"/>
      <c r="D5" s="5"/>
      <c r="E5" s="5"/>
      <c r="F5" s="5"/>
    </row>
    <row r="6" spans="1:6" ht="17.25" thickBot="1" x14ac:dyDescent="0.35">
      <c r="A6" s="5"/>
      <c r="B6" s="5"/>
      <c r="C6" s="5"/>
      <c r="D6" s="5"/>
      <c r="E6" s="5"/>
      <c r="F6" s="5"/>
    </row>
    <row r="7" spans="1:6" ht="82.5" x14ac:dyDescent="0.25">
      <c r="A7" s="24" t="s">
        <v>7</v>
      </c>
      <c r="B7" s="19" t="s">
        <v>0</v>
      </c>
      <c r="C7" s="19" t="s">
        <v>1</v>
      </c>
      <c r="D7" s="19" t="s">
        <v>2</v>
      </c>
      <c r="E7" s="27" t="s">
        <v>24</v>
      </c>
      <c r="F7" s="20" t="s">
        <v>25</v>
      </c>
    </row>
    <row r="8" spans="1:6" x14ac:dyDescent="0.25">
      <c r="A8" s="89" t="s">
        <v>6</v>
      </c>
      <c r="B8" s="91">
        <v>1</v>
      </c>
      <c r="C8" s="98" t="s">
        <v>29</v>
      </c>
      <c r="D8" s="100">
        <v>1</v>
      </c>
      <c r="E8" s="94">
        <v>116146.48</v>
      </c>
      <c r="F8" s="92">
        <f>E8/E20</f>
        <v>1</v>
      </c>
    </row>
    <row r="9" spans="1:6" ht="131.44999999999999" customHeight="1" x14ac:dyDescent="0.25">
      <c r="A9" s="89"/>
      <c r="B9" s="91"/>
      <c r="C9" s="99"/>
      <c r="D9" s="101"/>
      <c r="E9" s="95"/>
      <c r="F9" s="92"/>
    </row>
    <row r="10" spans="1:6" ht="15" customHeight="1" x14ac:dyDescent="0.25">
      <c r="A10" s="89"/>
      <c r="B10" s="85">
        <v>2</v>
      </c>
      <c r="C10" s="79" t="s">
        <v>31</v>
      </c>
      <c r="D10" s="102">
        <v>1</v>
      </c>
      <c r="E10" s="96" t="s">
        <v>39</v>
      </c>
      <c r="F10" s="83">
        <v>0</v>
      </c>
    </row>
    <row r="11" spans="1:6" ht="15" customHeight="1" x14ac:dyDescent="0.25">
      <c r="A11" s="89"/>
      <c r="B11" s="85"/>
      <c r="C11" s="63"/>
      <c r="D11" s="103"/>
      <c r="E11" s="97"/>
      <c r="F11" s="84"/>
    </row>
    <row r="12" spans="1:6" ht="16.5" x14ac:dyDescent="0.25">
      <c r="A12" s="89"/>
      <c r="B12" s="85">
        <v>3</v>
      </c>
      <c r="C12" s="37"/>
      <c r="D12" s="37"/>
      <c r="E12" s="79">
        <v>0</v>
      </c>
      <c r="F12" s="93">
        <f>E12/E20</f>
        <v>0</v>
      </c>
    </row>
    <row r="13" spans="1:6" ht="16.5" x14ac:dyDescent="0.25">
      <c r="A13" s="89"/>
      <c r="B13" s="85"/>
      <c r="C13" s="37"/>
      <c r="D13" s="37"/>
      <c r="E13" s="63"/>
      <c r="F13" s="93"/>
    </row>
    <row r="14" spans="1:6" ht="16.5" x14ac:dyDescent="0.25">
      <c r="A14" s="89"/>
      <c r="B14" s="85">
        <v>4</v>
      </c>
      <c r="C14" s="37"/>
      <c r="D14" s="37"/>
      <c r="E14" s="79">
        <v>0</v>
      </c>
      <c r="F14" s="83">
        <f>E14/E20</f>
        <v>0</v>
      </c>
    </row>
    <row r="15" spans="1:6" ht="16.5" x14ac:dyDescent="0.25">
      <c r="A15" s="89"/>
      <c r="B15" s="85"/>
      <c r="C15" s="37"/>
      <c r="D15" s="37"/>
      <c r="E15" s="63"/>
      <c r="F15" s="84"/>
    </row>
    <row r="16" spans="1:6" ht="16.5" x14ac:dyDescent="0.25">
      <c r="A16" s="89"/>
      <c r="B16" s="85">
        <v>5</v>
      </c>
      <c r="C16" s="37"/>
      <c r="D16" s="35"/>
      <c r="E16" s="79">
        <v>0</v>
      </c>
      <c r="F16" s="83">
        <f>E16/E20</f>
        <v>0</v>
      </c>
    </row>
    <row r="17" spans="1:6" ht="16.5" x14ac:dyDescent="0.25">
      <c r="A17" s="89"/>
      <c r="B17" s="85"/>
      <c r="C17" s="37"/>
      <c r="D17" s="37"/>
      <c r="E17" s="63"/>
      <c r="F17" s="84"/>
    </row>
    <row r="18" spans="1:6" ht="16.5" x14ac:dyDescent="0.25">
      <c r="A18" s="89"/>
      <c r="B18" s="85">
        <v>6</v>
      </c>
      <c r="C18" s="37"/>
      <c r="D18" s="35"/>
      <c r="E18" s="79">
        <v>0</v>
      </c>
      <c r="F18" s="83">
        <f>E18/E20</f>
        <v>0</v>
      </c>
    </row>
    <row r="19" spans="1:6" ht="16.5" x14ac:dyDescent="0.25">
      <c r="A19" s="90"/>
      <c r="B19" s="85"/>
      <c r="C19" s="38"/>
      <c r="D19" s="35"/>
      <c r="E19" s="63"/>
      <c r="F19" s="84"/>
    </row>
    <row r="20" spans="1:6" ht="17.25" thickBot="1" x14ac:dyDescent="0.3">
      <c r="A20" s="86" t="s">
        <v>26</v>
      </c>
      <c r="B20" s="87"/>
      <c r="C20" s="87"/>
      <c r="D20" s="88"/>
      <c r="E20" s="36">
        <v>116146.48</v>
      </c>
      <c r="F20" s="39">
        <v>1</v>
      </c>
    </row>
    <row r="21" spans="1:6" ht="16.5" x14ac:dyDescent="0.3">
      <c r="A21" s="2"/>
      <c r="B21" s="2"/>
      <c r="C21" s="2"/>
      <c r="D21" s="2"/>
      <c r="E21" s="2"/>
      <c r="F21" s="2"/>
    </row>
    <row r="22" spans="1:6" ht="18" x14ac:dyDescent="0.3">
      <c r="A22" s="3"/>
      <c r="B22" s="4"/>
      <c r="C22" s="4"/>
      <c r="D22" s="4"/>
      <c r="E22" s="4"/>
      <c r="F22" s="4"/>
    </row>
    <row r="23" spans="1:6" ht="18" x14ac:dyDescent="0.3">
      <c r="A23" s="3"/>
      <c r="B23" s="3"/>
      <c r="C23" s="4"/>
      <c r="D23" s="4"/>
      <c r="E23" s="4"/>
      <c r="F23" s="4"/>
    </row>
    <row r="24" spans="1:6" ht="18" x14ac:dyDescent="0.3">
      <c r="A24" s="3"/>
      <c r="B24" s="3"/>
      <c r="C24" s="3"/>
      <c r="D24" s="4"/>
      <c r="E24" s="4"/>
      <c r="F24" s="4"/>
    </row>
    <row r="25" spans="1:6" ht="18" x14ac:dyDescent="0.3">
      <c r="A25" s="3"/>
      <c r="B25" s="4"/>
      <c r="C25" s="4"/>
      <c r="D25" s="4"/>
      <c r="E25" s="4"/>
      <c r="F25" s="4"/>
    </row>
    <row r="26" spans="1:6" ht="17.25" x14ac:dyDescent="0.3">
      <c r="A26" s="8"/>
      <c r="B26" s="4"/>
      <c r="C26" s="4"/>
      <c r="D26" s="4"/>
      <c r="E26" s="4"/>
      <c r="F26" s="4"/>
    </row>
  </sheetData>
  <mergeCells count="24">
    <mergeCell ref="E14:E15"/>
    <mergeCell ref="E16:E17"/>
    <mergeCell ref="E18:E19"/>
    <mergeCell ref="B16:B17"/>
    <mergeCell ref="C8:C9"/>
    <mergeCell ref="D8:D9"/>
    <mergeCell ref="C10:C11"/>
    <mergeCell ref="D10:D11"/>
    <mergeCell ref="F16:F17"/>
    <mergeCell ref="B18:B19"/>
    <mergeCell ref="F18:F19"/>
    <mergeCell ref="A20:D20"/>
    <mergeCell ref="A8:A19"/>
    <mergeCell ref="B8:B9"/>
    <mergeCell ref="F8:F9"/>
    <mergeCell ref="B10:B11"/>
    <mergeCell ref="F10:F11"/>
    <mergeCell ref="B12:B13"/>
    <mergeCell ref="F12:F13"/>
    <mergeCell ref="B14:B15"/>
    <mergeCell ref="F14:F15"/>
    <mergeCell ref="E8:E9"/>
    <mergeCell ref="E10:E11"/>
    <mergeCell ref="E12:E1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FEADR</vt:lpstr>
      <vt:lpstr>EURI</vt:lpstr>
      <vt:lpstr>FEADR!Print_Area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Vasilache</dc:creator>
  <cp:lastModifiedBy>HP</cp:lastModifiedBy>
  <cp:lastPrinted>2023-11-28T14:51:56Z</cp:lastPrinted>
  <dcterms:created xsi:type="dcterms:W3CDTF">2016-01-12T11:18:24Z</dcterms:created>
  <dcterms:modified xsi:type="dcterms:W3CDTF">2023-11-28T14:52:28Z</dcterms:modified>
</cp:coreProperties>
</file>